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L:\Vrtić\Izvještaji Fina\2025\06-25\"/>
    </mc:Choice>
  </mc:AlternateContent>
  <xr:revisionPtr revIDLastSave="0" documentId="13_ncr:1_{EA65BCDF-9D38-4CC2-A5F1-4E7F55490F2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7" i="9" l="1"/>
  <c r="J1477" i="9"/>
  <c r="F347" i="9"/>
  <c r="F346" i="9"/>
  <c r="F345" i="9"/>
  <c r="F344" i="9"/>
  <c r="F343" i="9"/>
  <c r="F342" i="9"/>
  <c r="F341" i="9"/>
  <c r="H340" i="9"/>
  <c r="G340" i="9"/>
  <c r="E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G330" i="9"/>
  <c r="F330" i="9"/>
  <c r="B330" i="9"/>
  <c r="H329" i="9"/>
  <c r="G329" i="9"/>
  <c r="F329" i="9"/>
  <c r="E329" i="9"/>
  <c r="B329" i="9" s="1"/>
  <c r="H328" i="9"/>
  <c r="G328" i="9"/>
  <c r="F328" i="9"/>
  <c r="E328" i="9"/>
  <c r="B328" i="9" s="1"/>
  <c r="H327" i="9"/>
  <c r="G327" i="9"/>
  <c r="E327" i="9" s="1"/>
  <c r="B327" i="9" s="1"/>
  <c r="F327" i="9"/>
  <c r="H326" i="9"/>
  <c r="G326" i="9"/>
  <c r="F326" i="9"/>
  <c r="H325" i="9"/>
  <c r="G325" i="9"/>
  <c r="F325" i="9"/>
  <c r="E325" i="9"/>
  <c r="B325" i="9" s="1"/>
  <c r="H324" i="9"/>
  <c r="G324" i="9"/>
  <c r="E324" i="9" s="1"/>
  <c r="F324" i="9"/>
  <c r="H323" i="9"/>
  <c r="G323" i="9"/>
  <c r="E323" i="9" s="1"/>
  <c r="B323" i="9" s="1"/>
  <c r="F323" i="9"/>
  <c r="H322" i="9"/>
  <c r="G322" i="9"/>
  <c r="E322" i="9" s="1"/>
  <c r="B322" i="9" s="1"/>
  <c r="F322" i="9"/>
  <c r="H321" i="9"/>
  <c r="G321" i="9"/>
  <c r="F321" i="9"/>
  <c r="E321" i="9"/>
  <c r="B321" i="9" s="1"/>
  <c r="H320" i="9"/>
  <c r="G320" i="9"/>
  <c r="E320" i="9" s="1"/>
  <c r="F320" i="9"/>
  <c r="H319" i="9"/>
  <c r="G319" i="9"/>
  <c r="E319" i="9" s="1"/>
  <c r="B319" i="9" s="1"/>
  <c r="F319" i="9"/>
  <c r="H318" i="9"/>
  <c r="G318" i="9"/>
  <c r="F318" i="9"/>
  <c r="H317" i="9"/>
  <c r="G317" i="9"/>
  <c r="F317" i="9"/>
  <c r="E317" i="9"/>
  <c r="B317" i="9" s="1"/>
  <c r="F316" i="9"/>
  <c r="F315" i="9"/>
  <c r="F314" i="9"/>
  <c r="H313" i="9"/>
  <c r="G313" i="9"/>
  <c r="F313" i="9"/>
  <c r="E313" i="9"/>
  <c r="B313" i="9" s="1"/>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E304" i="9" s="1"/>
  <c r="B304" i="9" s="1"/>
  <c r="G304" i="9"/>
  <c r="F304" i="9"/>
  <c r="H303" i="9"/>
  <c r="G303" i="9"/>
  <c r="F303" i="9"/>
  <c r="E303" i="9"/>
  <c r="B303" i="9" s="1"/>
  <c r="F302" i="9"/>
  <c r="F301" i="9"/>
  <c r="F300" i="9"/>
  <c r="F299" i="9"/>
  <c r="F297" i="9"/>
  <c r="L296" i="9"/>
  <c r="H296" i="9"/>
  <c r="F296" i="9"/>
  <c r="F295" i="9"/>
  <c r="I294" i="9"/>
  <c r="H294" i="9"/>
  <c r="F294" i="9"/>
  <c r="E293" i="9"/>
  <c r="M292" i="9"/>
  <c r="L292" i="9"/>
  <c r="F292" i="9" s="1"/>
  <c r="E292" i="9"/>
  <c r="M291" i="9"/>
  <c r="L291" i="9"/>
  <c r="F291" i="9"/>
  <c r="B291" i="9" s="1"/>
  <c r="E291" i="9"/>
  <c r="M290" i="9"/>
  <c r="L290" i="9"/>
  <c r="F290" i="9" s="1"/>
  <c r="E290" i="9"/>
  <c r="B290" i="9" s="1"/>
  <c r="M289" i="9"/>
  <c r="F289" i="9" s="1"/>
  <c r="L289" i="9"/>
  <c r="E289" i="9"/>
  <c r="B289" i="9"/>
  <c r="M288" i="9"/>
  <c r="L288" i="9"/>
  <c r="F288" i="9" s="1"/>
  <c r="E288" i="9"/>
  <c r="B288" i="9" s="1"/>
  <c r="M287" i="9"/>
  <c r="L287" i="9"/>
  <c r="F287" i="9"/>
  <c r="B287" i="9" s="1"/>
  <c r="E287" i="9"/>
  <c r="M286" i="9"/>
  <c r="L286" i="9"/>
  <c r="F286" i="9" s="1"/>
  <c r="E286" i="9"/>
  <c r="B286" i="9" s="1"/>
  <c r="M285" i="9"/>
  <c r="F285" i="9" s="1"/>
  <c r="B285" i="9" s="1"/>
  <c r="L285" i="9"/>
  <c r="E285" i="9"/>
  <c r="M284" i="9"/>
  <c r="L284" i="9"/>
  <c r="F284" i="9" s="1"/>
  <c r="E284" i="9"/>
  <c r="M283" i="9"/>
  <c r="L283" i="9"/>
  <c r="F283" i="9"/>
  <c r="B283" i="9" s="1"/>
  <c r="E283" i="9"/>
  <c r="M282" i="9"/>
  <c r="L282" i="9"/>
  <c r="F282" i="9" s="1"/>
  <c r="E282" i="9"/>
  <c r="B282" i="9" s="1"/>
  <c r="M281" i="9"/>
  <c r="F281" i="9" s="1"/>
  <c r="L281" i="9"/>
  <c r="E281" i="9"/>
  <c r="B281" i="9"/>
  <c r="M280" i="9"/>
  <c r="L280" i="9"/>
  <c r="F280" i="9" s="1"/>
  <c r="E280" i="9"/>
  <c r="B280" i="9" s="1"/>
  <c r="M279" i="9"/>
  <c r="L279" i="9"/>
  <c r="F279" i="9"/>
  <c r="B279" i="9" s="1"/>
  <c r="E279" i="9"/>
  <c r="M278" i="9"/>
  <c r="L278" i="9"/>
  <c r="F278" i="9" s="1"/>
  <c r="E278" i="9"/>
  <c r="B278" i="9" s="1"/>
  <c r="M277" i="9"/>
  <c r="F277" i="9" s="1"/>
  <c r="B277" i="9" s="1"/>
  <c r="L277" i="9"/>
  <c r="E277" i="9"/>
  <c r="M276" i="9"/>
  <c r="L276" i="9"/>
  <c r="F276" i="9" s="1"/>
  <c r="E276" i="9"/>
  <c r="M275" i="9"/>
  <c r="L275" i="9"/>
  <c r="F275" i="9"/>
  <c r="B275" i="9" s="1"/>
  <c r="E275" i="9"/>
  <c r="M274" i="9"/>
  <c r="L274" i="9"/>
  <c r="F274" i="9" s="1"/>
  <c r="E274" i="9"/>
  <c r="M273" i="9"/>
  <c r="F273" i="9" s="1"/>
  <c r="L273" i="9"/>
  <c r="E273" i="9"/>
  <c r="B273" i="9"/>
  <c r="M272" i="9"/>
  <c r="L272" i="9"/>
  <c r="F272" i="9" s="1"/>
  <c r="E272" i="9"/>
  <c r="B272" i="9" s="1"/>
  <c r="M271" i="9"/>
  <c r="L271" i="9"/>
  <c r="F271" i="9"/>
  <c r="B271" i="9" s="1"/>
  <c r="E271" i="9"/>
  <c r="M270" i="9"/>
  <c r="L270" i="9"/>
  <c r="F270" i="9" s="1"/>
  <c r="E270" i="9"/>
  <c r="B270" i="9" s="1"/>
  <c r="M269" i="9"/>
  <c r="F269" i="9" s="1"/>
  <c r="B269" i="9" s="1"/>
  <c r="L269" i="9"/>
  <c r="E269" i="9"/>
  <c r="M268" i="9"/>
  <c r="L268" i="9"/>
  <c r="F268" i="9" s="1"/>
  <c r="E268" i="9"/>
  <c r="M267" i="9"/>
  <c r="L267" i="9"/>
  <c r="F267" i="9"/>
  <c r="B267" i="9" s="1"/>
  <c r="E267" i="9"/>
  <c r="M266" i="9"/>
  <c r="L266" i="9"/>
  <c r="F266" i="9" s="1"/>
  <c r="E266" i="9"/>
  <c r="B266" i="9" s="1"/>
  <c r="M265" i="9"/>
  <c r="F265" i="9" s="1"/>
  <c r="L265" i="9"/>
  <c r="E265" i="9"/>
  <c r="B265" i="9"/>
  <c r="M264" i="9"/>
  <c r="L264" i="9"/>
  <c r="F264" i="9" s="1"/>
  <c r="E264" i="9"/>
  <c r="B264" i="9" s="1"/>
  <c r="M263" i="9"/>
  <c r="L263" i="9"/>
  <c r="F263" i="9"/>
  <c r="B263" i="9" s="1"/>
  <c r="E263" i="9"/>
  <c r="M262" i="9"/>
  <c r="L262" i="9"/>
  <c r="F262" i="9" s="1"/>
  <c r="E262" i="9"/>
  <c r="B262" i="9" s="1"/>
  <c r="M261" i="9"/>
  <c r="F261" i="9" s="1"/>
  <c r="B261" i="9" s="1"/>
  <c r="L261" i="9"/>
  <c r="E261" i="9"/>
  <c r="M260" i="9"/>
  <c r="L260" i="9"/>
  <c r="F260" i="9" s="1"/>
  <c r="E260" i="9"/>
  <c r="M259" i="9"/>
  <c r="L259" i="9"/>
  <c r="F259" i="9"/>
  <c r="B259" i="9" s="1"/>
  <c r="E259" i="9"/>
  <c r="M258" i="9"/>
  <c r="L258" i="9"/>
  <c r="F258" i="9" s="1"/>
  <c r="E258" i="9"/>
  <c r="B258" i="9" s="1"/>
  <c r="M257" i="9"/>
  <c r="F257" i="9" s="1"/>
  <c r="L257" i="9"/>
  <c r="E257" i="9"/>
  <c r="B257" i="9"/>
  <c r="M256" i="9"/>
  <c r="L256" i="9"/>
  <c r="F256" i="9" s="1"/>
  <c r="E256" i="9"/>
  <c r="B256" i="9" s="1"/>
  <c r="M255" i="9"/>
  <c r="L255" i="9"/>
  <c r="F255" i="9"/>
  <c r="B255" i="9" s="1"/>
  <c r="E255" i="9"/>
  <c r="M254" i="9"/>
  <c r="L254" i="9"/>
  <c r="F254" i="9" s="1"/>
  <c r="E254" i="9"/>
  <c r="B254" i="9" s="1"/>
  <c r="M253" i="9"/>
  <c r="F253" i="9" s="1"/>
  <c r="B253" i="9" s="1"/>
  <c r="L253" i="9"/>
  <c r="E253" i="9"/>
  <c r="M252" i="9"/>
  <c r="L252" i="9"/>
  <c r="F252" i="9" s="1"/>
  <c r="E252" i="9"/>
  <c r="M251" i="9"/>
  <c r="L251" i="9"/>
  <c r="F251" i="9"/>
  <c r="B251" i="9" s="1"/>
  <c r="E251" i="9"/>
  <c r="M250" i="9"/>
  <c r="L250" i="9"/>
  <c r="F250" i="9" s="1"/>
  <c r="E250" i="9"/>
  <c r="M249" i="9"/>
  <c r="F249" i="9" s="1"/>
  <c r="L249" i="9"/>
  <c r="E249" i="9"/>
  <c r="B249" i="9"/>
  <c r="M248" i="9"/>
  <c r="L248" i="9"/>
  <c r="F248" i="9" s="1"/>
  <c r="E248" i="9"/>
  <c r="B248" i="9" s="1"/>
  <c r="M247" i="9"/>
  <c r="L247" i="9"/>
  <c r="F247" i="9"/>
  <c r="B247" i="9" s="1"/>
  <c r="E247" i="9"/>
  <c r="M246" i="9"/>
  <c r="L246" i="9"/>
  <c r="F246" i="9" s="1"/>
  <c r="E246" i="9"/>
  <c r="B246" i="9" s="1"/>
  <c r="M245" i="9"/>
  <c r="F245" i="9" s="1"/>
  <c r="B245" i="9" s="1"/>
  <c r="L245" i="9"/>
  <c r="E245" i="9"/>
  <c r="M244" i="9"/>
  <c r="L244" i="9"/>
  <c r="E244" i="9"/>
  <c r="M243" i="9"/>
  <c r="F243" i="9" s="1"/>
  <c r="B243" i="9" s="1"/>
  <c r="L243" i="9"/>
  <c r="E243" i="9"/>
  <c r="M242" i="9"/>
  <c r="L242" i="9"/>
  <c r="E242" i="9"/>
  <c r="M241" i="9"/>
  <c r="F241" i="9" s="1"/>
  <c r="L241" i="9"/>
  <c r="E241" i="9"/>
  <c r="B241" i="9"/>
  <c r="M240" i="9"/>
  <c r="L240" i="9"/>
  <c r="F240" i="9" s="1"/>
  <c r="E240" i="9"/>
  <c r="B240" i="9" s="1"/>
  <c r="M239" i="9"/>
  <c r="L239" i="9"/>
  <c r="F239" i="9"/>
  <c r="B239" i="9" s="1"/>
  <c r="E239" i="9"/>
  <c r="M238" i="9"/>
  <c r="L238" i="9"/>
  <c r="E238" i="9"/>
  <c r="M237" i="9"/>
  <c r="F237" i="9" s="1"/>
  <c r="B237" i="9" s="1"/>
  <c r="L237" i="9"/>
  <c r="E237" i="9"/>
  <c r="M236" i="9"/>
  <c r="L236" i="9"/>
  <c r="E236" i="9"/>
  <c r="M235" i="9"/>
  <c r="L235" i="9"/>
  <c r="F235" i="9"/>
  <c r="B235" i="9" s="1"/>
  <c r="E235" i="9"/>
  <c r="M234" i="9"/>
  <c r="L234" i="9"/>
  <c r="F234" i="9" s="1"/>
  <c r="E234" i="9"/>
  <c r="B234" i="9" s="1"/>
  <c r="M233" i="9"/>
  <c r="F233" i="9" s="1"/>
  <c r="L233" i="9"/>
  <c r="E233" i="9"/>
  <c r="B233" i="9"/>
  <c r="M232" i="9"/>
  <c r="L232" i="9"/>
  <c r="F232" i="9" s="1"/>
  <c r="E232" i="9"/>
  <c r="B232" i="9" s="1"/>
  <c r="M231" i="9"/>
  <c r="L231" i="9"/>
  <c r="F231" i="9"/>
  <c r="B231" i="9" s="1"/>
  <c r="E231" i="9"/>
  <c r="M230" i="9"/>
  <c r="L230" i="9"/>
  <c r="F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H169" i="9"/>
  <c r="G169" i="9"/>
  <c r="E169" i="9" s="1"/>
  <c r="B169" i="9" s="1"/>
  <c r="F169" i="9"/>
  <c r="H168" i="9"/>
  <c r="G168" i="9"/>
  <c r="E168" i="9" s="1"/>
  <c r="B168" i="9" s="1"/>
  <c r="F168" i="9"/>
  <c r="H167" i="9"/>
  <c r="G167" i="9"/>
  <c r="F167" i="9"/>
  <c r="E167" i="9"/>
  <c r="B167" i="9" s="1"/>
  <c r="H166" i="9"/>
  <c r="G166" i="9"/>
  <c r="F166" i="9"/>
  <c r="E166" i="9"/>
  <c r="H165" i="9"/>
  <c r="G165" i="9"/>
  <c r="E165" i="9" s="1"/>
  <c r="B165" i="9" s="1"/>
  <c r="F165" i="9"/>
  <c r="H164" i="9"/>
  <c r="G164" i="9"/>
  <c r="E164" i="9" s="1"/>
  <c r="B164" i="9" s="1"/>
  <c r="F164" i="9"/>
  <c r="H163" i="9"/>
  <c r="G163" i="9"/>
  <c r="F163" i="9"/>
  <c r="E163" i="9"/>
  <c r="B163" i="9" s="1"/>
  <c r="H162" i="9"/>
  <c r="G162" i="9"/>
  <c r="F162" i="9"/>
  <c r="E162" i="9"/>
  <c r="H161" i="9"/>
  <c r="G161" i="9"/>
  <c r="E161" i="9" s="1"/>
  <c r="B161" i="9" s="1"/>
  <c r="F161" i="9"/>
  <c r="H160" i="9"/>
  <c r="G160" i="9"/>
  <c r="E160" i="9" s="1"/>
  <c r="B160" i="9" s="1"/>
  <c r="F160" i="9"/>
  <c r="H159" i="9"/>
  <c r="G159" i="9"/>
  <c r="F159" i="9"/>
  <c r="E159" i="9"/>
  <c r="B159" i="9" s="1"/>
  <c r="H158" i="9"/>
  <c r="G158" i="9"/>
  <c r="F158" i="9"/>
  <c r="E158" i="9"/>
  <c r="H157" i="9"/>
  <c r="G157" i="9"/>
  <c r="E157" i="9" s="1"/>
  <c r="B157" i="9" s="1"/>
  <c r="F157" i="9"/>
  <c r="F156" i="9"/>
  <c r="H155" i="9"/>
  <c r="G155" i="9"/>
  <c r="F155" i="9"/>
  <c r="E155" i="9"/>
  <c r="B155" i="9" s="1"/>
  <c r="H154" i="9"/>
  <c r="G154" i="9"/>
  <c r="F154" i="9"/>
  <c r="E154" i="9"/>
  <c r="H153" i="9"/>
  <c r="G153" i="9"/>
  <c r="E153" i="9" s="1"/>
  <c r="B153" i="9" s="1"/>
  <c r="F153" i="9"/>
  <c r="H152" i="9"/>
  <c r="G152" i="9"/>
  <c r="E152" i="9" s="1"/>
  <c r="B152" i="9" s="1"/>
  <c r="F152" i="9"/>
  <c r="H151" i="9"/>
  <c r="G151" i="9"/>
  <c r="F151" i="9"/>
  <c r="E151" i="9"/>
  <c r="B151" i="9" s="1"/>
  <c r="H150" i="9"/>
  <c r="G150" i="9"/>
  <c r="F150" i="9"/>
  <c r="E150" i="9"/>
  <c r="H149" i="9"/>
  <c r="G149" i="9"/>
  <c r="E149" i="9" s="1"/>
  <c r="B149" i="9" s="1"/>
  <c r="F149" i="9"/>
  <c r="H148" i="9"/>
  <c r="G148" i="9"/>
  <c r="E148" i="9" s="1"/>
  <c r="B148" i="9" s="1"/>
  <c r="F148" i="9"/>
  <c r="H147" i="9"/>
  <c r="G147" i="9"/>
  <c r="F147" i="9"/>
  <c r="E147" i="9"/>
  <c r="B147" i="9" s="1"/>
  <c r="H146" i="9"/>
  <c r="G146" i="9"/>
  <c r="F146" i="9"/>
  <c r="E146" i="9"/>
  <c r="H145" i="9"/>
  <c r="G145" i="9"/>
  <c r="E145" i="9" s="1"/>
  <c r="B145" i="9" s="1"/>
  <c r="F145" i="9"/>
  <c r="H144" i="9"/>
  <c r="G144" i="9"/>
  <c r="E144" i="9" s="1"/>
  <c r="B144" i="9" s="1"/>
  <c r="F144" i="9"/>
  <c r="H143" i="9"/>
  <c r="G143" i="9"/>
  <c r="F143" i="9"/>
  <c r="E143" i="9"/>
  <c r="B143" i="9" s="1"/>
  <c r="H142" i="9"/>
  <c r="G142" i="9"/>
  <c r="F142" i="9"/>
  <c r="E142" i="9"/>
  <c r="H141" i="9"/>
  <c r="G141" i="9"/>
  <c r="E141" i="9" s="1"/>
  <c r="B141" i="9" s="1"/>
  <c r="F141" i="9"/>
  <c r="H140" i="9"/>
  <c r="G140" i="9"/>
  <c r="E140" i="9" s="1"/>
  <c r="B140" i="9" s="1"/>
  <c r="F140" i="9"/>
  <c r="H139" i="9"/>
  <c r="G139" i="9"/>
  <c r="F139" i="9"/>
  <c r="E139" i="9"/>
  <c r="B139" i="9" s="1"/>
  <c r="H138" i="9"/>
  <c r="G138" i="9"/>
  <c r="F138" i="9"/>
  <c r="E138" i="9"/>
  <c r="H137" i="9"/>
  <c r="G137" i="9"/>
  <c r="E137" i="9" s="1"/>
  <c r="B137" i="9" s="1"/>
  <c r="F137" i="9"/>
  <c r="H136" i="9"/>
  <c r="G136" i="9"/>
  <c r="E136" i="9" s="1"/>
  <c r="B136" i="9" s="1"/>
  <c r="F136" i="9"/>
  <c r="H135" i="9"/>
  <c r="G135" i="9"/>
  <c r="F135" i="9"/>
  <c r="E135" i="9"/>
  <c r="B135" i="9" s="1"/>
  <c r="H134" i="9"/>
  <c r="G134" i="9"/>
  <c r="F134" i="9"/>
  <c r="E134" i="9"/>
  <c r="H133" i="9"/>
  <c r="G133" i="9"/>
  <c r="E133" i="9" s="1"/>
  <c r="B133" i="9" s="1"/>
  <c r="F133" i="9"/>
  <c r="H132" i="9"/>
  <c r="G132" i="9"/>
  <c r="E132" i="9" s="1"/>
  <c r="B132" i="9" s="1"/>
  <c r="F132" i="9"/>
  <c r="H131" i="9"/>
  <c r="G131" i="9"/>
  <c r="F131" i="9"/>
  <c r="E131" i="9"/>
  <c r="B131" i="9" s="1"/>
  <c r="H130" i="9"/>
  <c r="G130" i="9"/>
  <c r="F130" i="9"/>
  <c r="E130" i="9"/>
  <c r="H129" i="9"/>
  <c r="G129" i="9"/>
  <c r="E129" i="9" s="1"/>
  <c r="B129" i="9" s="1"/>
  <c r="F129" i="9"/>
  <c r="H128" i="9"/>
  <c r="G128" i="9"/>
  <c r="E128" i="9" s="1"/>
  <c r="B128" i="9" s="1"/>
  <c r="F128" i="9"/>
  <c r="H127" i="9"/>
  <c r="G127" i="9"/>
  <c r="F127" i="9"/>
  <c r="E127" i="9"/>
  <c r="B127" i="9" s="1"/>
  <c r="H126" i="9"/>
  <c r="G126" i="9"/>
  <c r="F126" i="9"/>
  <c r="E126" i="9"/>
  <c r="H125" i="9"/>
  <c r="G125" i="9"/>
  <c r="E125" i="9" s="1"/>
  <c r="B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B115" i="9" s="1"/>
  <c r="G115" i="9"/>
  <c r="F115" i="9"/>
  <c r="H114" i="9"/>
  <c r="G114" i="9"/>
  <c r="E114" i="9" s="1"/>
  <c r="B114" i="9" s="1"/>
  <c r="F114" i="9"/>
  <c r="H113" i="9"/>
  <c r="G113" i="9"/>
  <c r="E113" i="9" s="1"/>
  <c r="B113" i="9" s="1"/>
  <c r="F113" i="9"/>
  <c r="H112" i="9"/>
  <c r="G112" i="9"/>
  <c r="E112" i="9" s="1"/>
  <c r="B112" i="9" s="1"/>
  <c r="F112" i="9"/>
  <c r="H111" i="9"/>
  <c r="E111" i="9" s="1"/>
  <c r="G111" i="9"/>
  <c r="F111" i="9"/>
  <c r="B111" i="9"/>
  <c r="H110" i="9"/>
  <c r="G110" i="9"/>
  <c r="F110" i="9"/>
  <c r="E110" i="9"/>
  <c r="B110" i="9" s="1"/>
  <c r="H109" i="9"/>
  <c r="G109" i="9"/>
  <c r="E109" i="9" s="1"/>
  <c r="F109" i="9"/>
  <c r="B109" i="9"/>
  <c r="H108" i="9"/>
  <c r="G108" i="9"/>
  <c r="F108" i="9"/>
  <c r="E108" i="9"/>
  <c r="B108" i="9" s="1"/>
  <c r="H107" i="9"/>
  <c r="E107" i="9" s="1"/>
  <c r="B107" i="9" s="1"/>
  <c r="G107" i="9"/>
  <c r="F107" i="9"/>
  <c r="H106" i="9"/>
  <c r="G106" i="9"/>
  <c r="E106" i="9" s="1"/>
  <c r="B106" i="9" s="1"/>
  <c r="F106" i="9"/>
  <c r="H105" i="9"/>
  <c r="G105" i="9"/>
  <c r="E105" i="9" s="1"/>
  <c r="B105" i="9" s="1"/>
  <c r="F105" i="9"/>
  <c r="H104" i="9"/>
  <c r="E104" i="9" s="1"/>
  <c r="G104" i="9"/>
  <c r="F104" i="9"/>
  <c r="B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G96" i="9"/>
  <c r="F96" i="9"/>
  <c r="B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G88" i="9"/>
  <c r="F88" i="9"/>
  <c r="B88" i="9"/>
  <c r="H87" i="9"/>
  <c r="G87" i="9"/>
  <c r="F87" i="9"/>
  <c r="E87" i="9"/>
  <c r="B87" i="9" s="1"/>
  <c r="H86" i="9"/>
  <c r="G86" i="9"/>
  <c r="E86" i="9" s="1"/>
  <c r="F86" i="9"/>
  <c r="H85" i="9"/>
  <c r="G85" i="9"/>
  <c r="E85" i="9" s="1"/>
  <c r="B85" i="9" s="1"/>
  <c r="F85" i="9"/>
  <c r="H84" i="9"/>
  <c r="E84" i="9" s="1"/>
  <c r="B84" i="9" s="1"/>
  <c r="G84" i="9"/>
  <c r="F84" i="9"/>
  <c r="H83" i="9"/>
  <c r="G83" i="9"/>
  <c r="F83" i="9"/>
  <c r="E83" i="9"/>
  <c r="B83" i="9" s="1"/>
  <c r="H82" i="9"/>
  <c r="G82" i="9"/>
  <c r="F82" i="9"/>
  <c r="H81" i="9"/>
  <c r="G81" i="9"/>
  <c r="E81" i="9" s="1"/>
  <c r="B81" i="9" s="1"/>
  <c r="F81" i="9"/>
  <c r="H80" i="9"/>
  <c r="E80" i="9" s="1"/>
  <c r="G80" i="9"/>
  <c r="F80" i="9"/>
  <c r="B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G72" i="9"/>
  <c r="F72" i="9"/>
  <c r="B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G64" i="9"/>
  <c r="F64" i="9"/>
  <c r="B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E55" i="9" s="1"/>
  <c r="B55" i="9" s="1"/>
  <c r="G55" i="9"/>
  <c r="F55" i="9"/>
  <c r="H54" i="9"/>
  <c r="G54" i="9"/>
  <c r="E54" i="9" s="1"/>
  <c r="F54" i="9"/>
  <c r="H53" i="9"/>
  <c r="G53" i="9"/>
  <c r="E53" i="9" s="1"/>
  <c r="B53" i="9" s="1"/>
  <c r="F53" i="9"/>
  <c r="H52" i="9"/>
  <c r="E52" i="9" s="1"/>
  <c r="B52" i="9" s="1"/>
  <c r="G52" i="9"/>
  <c r="F52" i="9"/>
  <c r="H51" i="9"/>
  <c r="E51" i="9" s="1"/>
  <c r="B51" i="9" s="1"/>
  <c r="G51" i="9"/>
  <c r="F51" i="9"/>
  <c r="H50" i="9"/>
  <c r="G50" i="9"/>
  <c r="E50" i="9" s="1"/>
  <c r="B50" i="9" s="1"/>
  <c r="F50" i="9"/>
  <c r="H49" i="9"/>
  <c r="G49" i="9"/>
  <c r="F49" i="9"/>
  <c r="H48" i="9"/>
  <c r="E48" i="9" s="1"/>
  <c r="G48" i="9"/>
  <c r="F48" i="9"/>
  <c r="B48" i="9"/>
  <c r="H47" i="9"/>
  <c r="G47" i="9"/>
  <c r="F47" i="9"/>
  <c r="E47" i="9"/>
  <c r="B47" i="9" s="1"/>
  <c r="H46" i="9"/>
  <c r="G46" i="9"/>
  <c r="F46" i="9"/>
  <c r="H45" i="9"/>
  <c r="G45" i="9"/>
  <c r="E45" i="9" s="1"/>
  <c r="B45" i="9" s="1"/>
  <c r="F45" i="9"/>
  <c r="H44" i="9"/>
  <c r="G44" i="9"/>
  <c r="E44" i="9" s="1"/>
  <c r="B44" i="9" s="1"/>
  <c r="F44" i="9"/>
  <c r="H43" i="9"/>
  <c r="G43" i="9"/>
  <c r="F43" i="9"/>
  <c r="E43" i="9"/>
  <c r="B43" i="9" s="1"/>
  <c r="H42" i="9"/>
  <c r="G42" i="9"/>
  <c r="F42" i="9"/>
  <c r="E42" i="9"/>
  <c r="H41" i="9"/>
  <c r="G41" i="9"/>
  <c r="E41" i="9" s="1"/>
  <c r="B41" i="9" s="1"/>
  <c r="F41" i="9"/>
  <c r="H40" i="9"/>
  <c r="G40" i="9"/>
  <c r="E40" i="9" s="1"/>
  <c r="B40" i="9" s="1"/>
  <c r="F40" i="9"/>
  <c r="H39" i="9"/>
  <c r="G39" i="9"/>
  <c r="F39" i="9"/>
  <c r="E39" i="9"/>
  <c r="B39" i="9" s="1"/>
  <c r="H38" i="9"/>
  <c r="G38" i="9"/>
  <c r="F38" i="9"/>
  <c r="B38" i="9" s="1"/>
  <c r="E38" i="9"/>
  <c r="H37" i="9"/>
  <c r="G37" i="9"/>
  <c r="E37" i="9" s="1"/>
  <c r="B37" i="9" s="1"/>
  <c r="F37" i="9"/>
  <c r="H36" i="9"/>
  <c r="G36" i="9"/>
  <c r="F36" i="9"/>
  <c r="H35" i="9"/>
  <c r="G35" i="9"/>
  <c r="F35" i="9"/>
  <c r="E35" i="9"/>
  <c r="B35" i="9" s="1"/>
  <c r="H34" i="9"/>
  <c r="G34" i="9"/>
  <c r="F34" i="9"/>
  <c r="E34" i="9"/>
  <c r="B34" i="9" s="1"/>
  <c r="H33" i="9"/>
  <c r="G33" i="9"/>
  <c r="E33" i="9" s="1"/>
  <c r="B33" i="9" s="1"/>
  <c r="F33" i="9"/>
  <c r="H32" i="9"/>
  <c r="G32" i="9"/>
  <c r="F32" i="9"/>
  <c r="H31" i="9"/>
  <c r="G31" i="9"/>
  <c r="F31" i="9"/>
  <c r="E31" i="9"/>
  <c r="B31" i="9" s="1"/>
  <c r="H30" i="9"/>
  <c r="G30" i="9"/>
  <c r="F30" i="9"/>
  <c r="E30" i="9"/>
  <c r="B30" i="9" s="1"/>
  <c r="H29" i="9"/>
  <c r="G29" i="9"/>
  <c r="E29" i="9" s="1"/>
  <c r="B29" i="9" s="1"/>
  <c r="F29" i="9"/>
  <c r="H28" i="9"/>
  <c r="E28" i="9" s="1"/>
  <c r="B28" i="9" s="1"/>
  <c r="G28" i="9"/>
  <c r="F28" i="9"/>
  <c r="H27" i="9"/>
  <c r="G27" i="9"/>
  <c r="F27" i="9"/>
  <c r="E27" i="9"/>
  <c r="B27" i="9" s="1"/>
  <c r="H26" i="9"/>
  <c r="G26" i="9"/>
  <c r="F26" i="9"/>
  <c r="H25" i="9"/>
  <c r="G25" i="9"/>
  <c r="E25" i="9" s="1"/>
  <c r="B25" i="9" s="1"/>
  <c r="F25" i="9"/>
  <c r="F24" i="9"/>
  <c r="I10" i="9"/>
  <c r="F4" i="9"/>
  <c r="O3" i="9"/>
  <c r="I3" i="9"/>
  <c r="H3" i="9"/>
  <c r="G3" i="9"/>
  <c r="D104" i="8"/>
  <c r="D97" i="8"/>
  <c r="D92" i="8"/>
  <c r="D87" i="8"/>
  <c r="D82" i="8"/>
  <c r="D77" i="8"/>
  <c r="D72" i="8"/>
  <c r="D67" i="8"/>
  <c r="D62" i="8"/>
  <c r="D57" i="8"/>
  <c r="D52" i="8"/>
  <c r="D51" i="8" s="1"/>
  <c r="D45" i="8" s="1"/>
  <c r="D46" i="8"/>
  <c r="D37" i="8"/>
  <c r="D27" i="8"/>
  <c r="D25" i="8" s="1"/>
  <c r="C1602" i="1" s="1"/>
  <c r="D18" i="8"/>
  <c r="D8" i="8"/>
  <c r="E44" i="7"/>
  <c r="I35" i="3" s="1"/>
  <c r="D44" i="7"/>
  <c r="H35" i="3" s="1"/>
  <c r="E39" i="7"/>
  <c r="D39" i="7"/>
  <c r="E38" i="7"/>
  <c r="I34" i="3" s="1"/>
  <c r="D38" i="7"/>
  <c r="H34" i="3" s="1"/>
  <c r="E30" i="7"/>
  <c r="D30" i="7"/>
  <c r="E23" i="7"/>
  <c r="E22" i="7" s="1"/>
  <c r="I33" i="3" s="1"/>
  <c r="D23" i="7"/>
  <c r="E14" i="7"/>
  <c r="D14" i="7"/>
  <c r="E7" i="7"/>
  <c r="D7" i="7"/>
  <c r="E6" i="7"/>
  <c r="D6" i="7"/>
  <c r="F140" i="6"/>
  <c r="F139" i="6"/>
  <c r="F138" i="6"/>
  <c r="F137" i="6"/>
  <c r="F136" i="6"/>
  <c r="F135" i="6"/>
  <c r="F134" i="6"/>
  <c r="F133" i="6"/>
  <c r="F132" i="6"/>
  <c r="F131" i="6"/>
  <c r="F130" i="6"/>
  <c r="E130" i="6"/>
  <c r="D130" i="6"/>
  <c r="D129" i="6" s="1"/>
  <c r="F129" i="6"/>
  <c r="E129" i="6"/>
  <c r="F128" i="6"/>
  <c r="F127" i="6"/>
  <c r="F126" i="6"/>
  <c r="F125" i="6"/>
  <c r="F124" i="6"/>
  <c r="F123" i="6"/>
  <c r="F122" i="6"/>
  <c r="E122" i="6"/>
  <c r="D122" i="6"/>
  <c r="F121" i="6"/>
  <c r="F120" i="6"/>
  <c r="F119" i="6"/>
  <c r="E118" i="6"/>
  <c r="E114" i="6" s="1"/>
  <c r="I29" i="3" s="1"/>
  <c r="D118" i="6"/>
  <c r="F118" i="6" s="1"/>
  <c r="F117" i="6"/>
  <c r="F116" i="6"/>
  <c r="F115" i="6"/>
  <c r="E115" i="6"/>
  <c r="D115" i="6"/>
  <c r="D114" i="6"/>
  <c r="C1510" i="1" s="1"/>
  <c r="F113" i="6"/>
  <c r="F112" i="6"/>
  <c r="F111" i="6"/>
  <c r="F110" i="6"/>
  <c r="F109" i="6"/>
  <c r="F108" i="6"/>
  <c r="F107" i="6"/>
  <c r="E107" i="6"/>
  <c r="E141" i="6" s="1"/>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E35" i="6"/>
  <c r="I27"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I26" i="3"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D255" i="5"/>
  <c r="F255" i="5" s="1"/>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F197" i="5"/>
  <c r="E197" i="5"/>
  <c r="H337" i="9" s="1"/>
  <c r="E337" i="9" s="1"/>
  <c r="B337" i="9" s="1"/>
  <c r="D197" i="5"/>
  <c r="G337" i="9" s="1"/>
  <c r="F196" i="5"/>
  <c r="F195" i="5"/>
  <c r="F194" i="5"/>
  <c r="F193" i="5"/>
  <c r="F192" i="5"/>
  <c r="F191" i="5"/>
  <c r="F190" i="5"/>
  <c r="F189" i="5"/>
  <c r="F188" i="5"/>
  <c r="F187" i="5"/>
  <c r="F186" i="5"/>
  <c r="E186" i="5"/>
  <c r="D186" i="5"/>
  <c r="F185" i="5"/>
  <c r="F184" i="5"/>
  <c r="F183" i="5"/>
  <c r="F182" i="5"/>
  <c r="F181" i="5"/>
  <c r="E181" i="5"/>
  <c r="E178" i="5" s="1"/>
  <c r="D181" i="5"/>
  <c r="D178" i="5" s="1"/>
  <c r="F180" i="5"/>
  <c r="F179" i="5"/>
  <c r="F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F88" i="5"/>
  <c r="E88" i="5"/>
  <c r="D88" i="5"/>
  <c r="F87" i="5"/>
  <c r="F86" i="5"/>
  <c r="F85" i="5"/>
  <c r="F84" i="5"/>
  <c r="F83" i="5"/>
  <c r="F82" i="5"/>
  <c r="E82" i="5"/>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2" i="5" s="1"/>
  <c r="F11" i="5"/>
  <c r="F10" i="5"/>
  <c r="F9" i="5"/>
  <c r="F8" i="5"/>
  <c r="E8" i="5"/>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C601" i="1" s="1"/>
  <c r="F606" i="4"/>
  <c r="F605" i="4"/>
  <c r="F604" i="4"/>
  <c r="F603" i="4"/>
  <c r="E603" i="4"/>
  <c r="D603" i="4"/>
  <c r="F602" i="4"/>
  <c r="F601" i="4"/>
  <c r="F600" i="4"/>
  <c r="F599" i="4"/>
  <c r="E598" i="4"/>
  <c r="E597" i="4" s="1"/>
  <c r="D598" i="4"/>
  <c r="C592" i="1"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F528" i="4"/>
  <c r="F527"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E466" i="4" s="1"/>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E428" i="4"/>
  <c r="F428" i="4" s="1"/>
  <c r="D428" i="4"/>
  <c r="E427" i="4"/>
  <c r="D427" i="4"/>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9" i="4" s="1"/>
  <c r="F378" i="4"/>
  <c r="F377" i="4"/>
  <c r="F376" i="4"/>
  <c r="F375" i="4"/>
  <c r="E374" i="4"/>
  <c r="D374" i="4"/>
  <c r="F372" i="4"/>
  <c r="F371" i="4"/>
  <c r="F370" i="4"/>
  <c r="F369" i="4"/>
  <c r="F368" i="4"/>
  <c r="F367" i="4"/>
  <c r="E366" i="4"/>
  <c r="D366" i="4"/>
  <c r="F366" i="4" s="1"/>
  <c r="F365" i="4"/>
  <c r="F364" i="4"/>
  <c r="F363" i="4"/>
  <c r="F362" i="4"/>
  <c r="E362" i="4"/>
  <c r="E361" i="4" s="1"/>
  <c r="E360" i="4" s="1"/>
  <c r="D362"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F274" i="4"/>
  <c r="E274" i="4"/>
  <c r="D274" i="4"/>
  <c r="E273"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3" i="4"/>
  <c r="F232" i="4"/>
  <c r="F231" i="4"/>
  <c r="E231" i="4"/>
  <c r="E230" i="4" s="1"/>
  <c r="D231" i="4"/>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E208" i="4"/>
  <c r="E202" i="4" s="1"/>
  <c r="D198" i="1" s="1"/>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F170" i="4" s="1"/>
  <c r="D170" i="4"/>
  <c r="F169" i="4"/>
  <c r="F168" i="4"/>
  <c r="F167" i="4"/>
  <c r="F166" i="4"/>
  <c r="E165" i="4"/>
  <c r="D161" i="1" s="1"/>
  <c r="D165" i="4"/>
  <c r="F163" i="4"/>
  <c r="F162" i="4"/>
  <c r="F161" i="4"/>
  <c r="E160" i="4"/>
  <c r="F160" i="4" s="1"/>
  <c r="D160" i="4"/>
  <c r="F159" i="4"/>
  <c r="F158" i="4"/>
  <c r="F157" i="4"/>
  <c r="F156" i="4"/>
  <c r="F155" i="4"/>
  <c r="E154" i="4"/>
  <c r="F154" i="4" s="1"/>
  <c r="D154" i="4"/>
  <c r="E153" i="4"/>
  <c r="D149" i="1" s="1"/>
  <c r="D153" i="4"/>
  <c r="F151" i="4"/>
  <c r="F150" i="4"/>
  <c r="F149" i="4"/>
  <c r="F148" i="4"/>
  <c r="F147" i="4"/>
  <c r="F146" i="4"/>
  <c r="F145" i="4"/>
  <c r="F144" i="4"/>
  <c r="F143" i="4"/>
  <c r="F142" i="4"/>
  <c r="F141" i="4"/>
  <c r="E141" i="4"/>
  <c r="D141" i="4"/>
  <c r="E140" i="4"/>
  <c r="D140" i="4"/>
  <c r="F140" i="4" s="1"/>
  <c r="F139" i="4"/>
  <c r="F138" i="4"/>
  <c r="F137" i="4"/>
  <c r="F136" i="4"/>
  <c r="E135" i="4"/>
  <c r="G201" i="9" s="1"/>
  <c r="E201" i="9" s="1"/>
  <c r="B201" i="9" s="1"/>
  <c r="D135" i="4"/>
  <c r="F133" i="4"/>
  <c r="F132" i="4"/>
  <c r="F131" i="4"/>
  <c r="F130" i="4"/>
  <c r="E129" i="4"/>
  <c r="F129" i="4" s="1"/>
  <c r="D129" i="4"/>
  <c r="F128" i="4"/>
  <c r="F127" i="4"/>
  <c r="F126" i="4"/>
  <c r="E126" i="4"/>
  <c r="D126" i="4"/>
  <c r="E125" i="4"/>
  <c r="F125" i="4" s="1"/>
  <c r="D125" i="4"/>
  <c r="F124" i="4"/>
  <c r="F123" i="4"/>
  <c r="F122" i="4"/>
  <c r="F121" i="4"/>
  <c r="E120" i="4"/>
  <c r="D120" i="4"/>
  <c r="F120" i="4" s="1"/>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E49" i="4"/>
  <c r="F48" i="4"/>
  <c r="F47" i="4"/>
  <c r="F46" i="4"/>
  <c r="F45" i="4"/>
  <c r="E44" i="4"/>
  <c r="E43" i="4" s="1"/>
  <c r="D44" i="4"/>
  <c r="F44" i="4" s="1"/>
  <c r="D43" i="4"/>
  <c r="F43" i="4" s="1"/>
  <c r="F42" i="4"/>
  <c r="F41" i="4"/>
  <c r="F40" i="4"/>
  <c r="F39" i="4"/>
  <c r="E39" i="4"/>
  <c r="E7" i="4" s="1"/>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I40" i="3"/>
  <c r="G40" i="3"/>
  <c r="B40" i="3"/>
  <c r="G39" i="3"/>
  <c r="B39" i="3"/>
  <c r="G38" i="3"/>
  <c r="B38" i="3"/>
  <c r="H37"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C1686" i="1"/>
  <c r="H1686" i="1" s="1"/>
  <c r="H1685" i="1"/>
  <c r="C1685" i="1"/>
  <c r="G1685" i="1" s="1"/>
  <c r="H1684" i="1"/>
  <c r="C1684" i="1"/>
  <c r="G1684" i="1" s="1"/>
  <c r="C1683" i="1"/>
  <c r="C1682" i="1"/>
  <c r="H1682" i="1" s="1"/>
  <c r="C1681" i="1"/>
  <c r="G1681" i="1" s="1"/>
  <c r="H1680" i="1"/>
  <c r="G1680" i="1"/>
  <c r="C1680" i="1"/>
  <c r="C1679" i="1"/>
  <c r="C1678" i="1"/>
  <c r="H1678" i="1" s="1"/>
  <c r="H1677" i="1"/>
  <c r="C1677" i="1"/>
  <c r="G1677" i="1" s="1"/>
  <c r="H1676" i="1"/>
  <c r="G1676" i="1"/>
  <c r="C1676" i="1"/>
  <c r="C1675" i="1"/>
  <c r="C1674" i="1"/>
  <c r="H1674" i="1" s="1"/>
  <c r="H1673" i="1"/>
  <c r="C1673" i="1"/>
  <c r="G1673" i="1" s="1"/>
  <c r="H1672" i="1"/>
  <c r="G1672" i="1"/>
  <c r="C1672" i="1"/>
  <c r="G1671" i="1"/>
  <c r="C1671" i="1"/>
  <c r="H1671" i="1" s="1"/>
  <c r="C1670" i="1"/>
  <c r="H1669" i="1"/>
  <c r="C1669" i="1"/>
  <c r="G1669" i="1" s="1"/>
  <c r="H1668" i="1"/>
  <c r="G1668" i="1"/>
  <c r="C1668" i="1"/>
  <c r="G1667" i="1"/>
  <c r="C1667" i="1"/>
  <c r="H1667" i="1" s="1"/>
  <c r="C1666" i="1"/>
  <c r="H1665" i="1"/>
  <c r="C1665" i="1"/>
  <c r="G1665" i="1" s="1"/>
  <c r="H1664" i="1"/>
  <c r="G1664" i="1"/>
  <c r="C1664" i="1"/>
  <c r="G1663" i="1"/>
  <c r="C1663" i="1"/>
  <c r="H1663" i="1" s="1"/>
  <c r="C1662" i="1"/>
  <c r="H1661" i="1"/>
  <c r="C1661" i="1"/>
  <c r="G1661" i="1" s="1"/>
  <c r="H1660" i="1"/>
  <c r="G1660" i="1"/>
  <c r="C1660" i="1"/>
  <c r="G1659" i="1"/>
  <c r="C1659" i="1"/>
  <c r="H1659" i="1" s="1"/>
  <c r="C1658" i="1"/>
  <c r="H1657" i="1"/>
  <c r="C1657" i="1"/>
  <c r="G1657" i="1" s="1"/>
  <c r="H1656" i="1"/>
  <c r="G1656" i="1"/>
  <c r="C1656" i="1"/>
  <c r="G1655" i="1"/>
  <c r="C1655" i="1"/>
  <c r="H1655" i="1" s="1"/>
  <c r="C1654" i="1"/>
  <c r="H1653" i="1"/>
  <c r="C1653" i="1"/>
  <c r="G1653" i="1" s="1"/>
  <c r="H1652" i="1"/>
  <c r="G1652" i="1"/>
  <c r="C1652" i="1"/>
  <c r="G1651" i="1"/>
  <c r="C1651" i="1"/>
  <c r="H1651" i="1" s="1"/>
  <c r="C1650" i="1"/>
  <c r="H1649" i="1"/>
  <c r="C1649" i="1"/>
  <c r="G1649" i="1" s="1"/>
  <c r="H1648" i="1"/>
  <c r="G1648" i="1"/>
  <c r="C1648" i="1"/>
  <c r="G1647" i="1"/>
  <c r="C1647" i="1"/>
  <c r="H1647" i="1" s="1"/>
  <c r="C1646" i="1"/>
  <c r="H1645" i="1"/>
  <c r="C1645" i="1"/>
  <c r="G1645" i="1" s="1"/>
  <c r="H1644" i="1"/>
  <c r="G1644" i="1"/>
  <c r="C1644" i="1"/>
  <c r="G1643" i="1"/>
  <c r="C1643" i="1"/>
  <c r="H1643" i="1" s="1"/>
  <c r="C1642" i="1"/>
  <c r="H1641" i="1"/>
  <c r="C1641" i="1"/>
  <c r="G1641" i="1" s="1"/>
  <c r="H1640" i="1"/>
  <c r="G1640" i="1"/>
  <c r="C1640" i="1"/>
  <c r="G1639" i="1"/>
  <c r="C1639" i="1"/>
  <c r="H1639" i="1" s="1"/>
  <c r="C1638" i="1"/>
  <c r="C1637" i="1"/>
  <c r="G1637" i="1" s="1"/>
  <c r="H1636" i="1"/>
  <c r="G1636" i="1"/>
  <c r="C1636" i="1"/>
  <c r="C1635" i="1"/>
  <c r="H1635" i="1" s="1"/>
  <c r="C1634" i="1"/>
  <c r="H1633" i="1"/>
  <c r="C1633" i="1"/>
  <c r="G1633" i="1" s="1"/>
  <c r="H1632" i="1"/>
  <c r="G1632" i="1"/>
  <c r="C1632" i="1"/>
  <c r="G1631" i="1"/>
  <c r="C1631" i="1"/>
  <c r="H1631" i="1" s="1"/>
  <c r="C1630" i="1"/>
  <c r="H1629" i="1"/>
  <c r="C1629" i="1"/>
  <c r="G1629" i="1" s="1"/>
  <c r="G1627" i="1"/>
  <c r="C1627" i="1"/>
  <c r="H1627" i="1" s="1"/>
  <c r="C1626" i="1"/>
  <c r="H1625" i="1"/>
  <c r="C1625" i="1"/>
  <c r="G1625" i="1" s="1"/>
  <c r="H1624" i="1"/>
  <c r="G1624" i="1"/>
  <c r="C1624" i="1"/>
  <c r="G1623" i="1"/>
  <c r="C1623" i="1"/>
  <c r="H1623" i="1" s="1"/>
  <c r="H1620" i="1"/>
  <c r="G1620" i="1"/>
  <c r="C1620" i="1"/>
  <c r="G1619" i="1"/>
  <c r="C1619" i="1"/>
  <c r="H1619" i="1" s="1"/>
  <c r="C1618" i="1"/>
  <c r="H1617" i="1"/>
  <c r="C1617" i="1"/>
  <c r="G1617" i="1" s="1"/>
  <c r="H1616" i="1"/>
  <c r="G1616" i="1"/>
  <c r="C1616" i="1"/>
  <c r="G1615" i="1"/>
  <c r="C1615" i="1"/>
  <c r="H1615" i="1" s="1"/>
  <c r="C1614" i="1"/>
  <c r="H1613" i="1"/>
  <c r="C1613" i="1"/>
  <c r="G1613" i="1" s="1"/>
  <c r="H1612" i="1"/>
  <c r="C1612" i="1"/>
  <c r="G1612" i="1" s="1"/>
  <c r="G1611" i="1"/>
  <c r="C1611" i="1"/>
  <c r="H1611" i="1" s="1"/>
  <c r="C1610" i="1"/>
  <c r="H1609" i="1"/>
  <c r="C1609" i="1"/>
  <c r="G1609" i="1" s="1"/>
  <c r="H1608" i="1"/>
  <c r="G1608" i="1"/>
  <c r="C1608" i="1"/>
  <c r="C1607" i="1"/>
  <c r="H1607" i="1" s="1"/>
  <c r="C1606" i="1"/>
  <c r="C1605" i="1"/>
  <c r="G1605" i="1" s="1"/>
  <c r="G1603" i="1"/>
  <c r="C1603" i="1"/>
  <c r="H1603" i="1" s="1"/>
  <c r="H1601" i="1"/>
  <c r="C1601" i="1"/>
  <c r="G1601" i="1" s="1"/>
  <c r="H1600" i="1"/>
  <c r="G1600" i="1"/>
  <c r="C1600" i="1"/>
  <c r="G1599" i="1"/>
  <c r="C1599" i="1"/>
  <c r="H1599" i="1" s="1"/>
  <c r="C1598" i="1"/>
  <c r="H1597" i="1"/>
  <c r="C1597" i="1"/>
  <c r="G1597" i="1" s="1"/>
  <c r="H1596" i="1"/>
  <c r="G1596" i="1"/>
  <c r="C1596" i="1"/>
  <c r="G1595" i="1"/>
  <c r="C1595" i="1"/>
  <c r="H1595" i="1" s="1"/>
  <c r="C1594" i="1"/>
  <c r="H1593" i="1"/>
  <c r="C1593" i="1"/>
  <c r="G1593" i="1" s="1"/>
  <c r="H1592" i="1"/>
  <c r="G1592" i="1"/>
  <c r="C1592" i="1"/>
  <c r="G1591" i="1"/>
  <c r="C1591" i="1"/>
  <c r="H1591" i="1" s="1"/>
  <c r="C1590" i="1"/>
  <c r="H1589" i="1"/>
  <c r="C1589" i="1"/>
  <c r="G1589" i="1" s="1"/>
  <c r="H1588" i="1"/>
  <c r="G1588" i="1"/>
  <c r="C1588" i="1"/>
  <c r="G1587" i="1"/>
  <c r="C1587" i="1"/>
  <c r="H1587" i="1" s="1"/>
  <c r="C1586" i="1"/>
  <c r="C1585" i="1"/>
  <c r="G1585" i="1" s="1"/>
  <c r="H1584" i="1"/>
  <c r="G1584" i="1"/>
  <c r="C1584" i="1"/>
  <c r="C1582" i="1"/>
  <c r="J1581" i="1"/>
  <c r="G1581" i="1"/>
  <c r="I1581" i="1" s="1"/>
  <c r="D1581" i="1"/>
  <c r="H1581" i="1" s="1"/>
  <c r="C1581" i="1"/>
  <c r="H1580" i="1"/>
  <c r="D1580" i="1"/>
  <c r="C1580" i="1"/>
  <c r="J1579" i="1"/>
  <c r="G1579" i="1"/>
  <c r="I1579" i="1" s="1"/>
  <c r="D1579" i="1"/>
  <c r="H1579" i="1" s="1"/>
  <c r="C1579" i="1"/>
  <c r="H1578" i="1"/>
  <c r="D1578" i="1"/>
  <c r="C1578" i="1"/>
  <c r="H1577" i="1"/>
  <c r="D1577" i="1"/>
  <c r="C1577" i="1"/>
  <c r="G1577" i="1" s="1"/>
  <c r="G1576" i="1"/>
  <c r="I1576" i="1" s="1"/>
  <c r="D1576" i="1"/>
  <c r="H1576" i="1" s="1"/>
  <c r="C1576" i="1"/>
  <c r="H1575" i="1"/>
  <c r="D1575" i="1"/>
  <c r="C1575" i="1"/>
  <c r="G1574" i="1"/>
  <c r="I1574" i="1" s="1"/>
  <c r="D1574" i="1"/>
  <c r="H1574" i="1" s="1"/>
  <c r="C1574" i="1"/>
  <c r="H1573" i="1"/>
  <c r="D1573" i="1"/>
  <c r="C1573" i="1"/>
  <c r="D1572" i="1"/>
  <c r="C1572" i="1"/>
  <c r="G1572" i="1" s="1"/>
  <c r="D1571" i="1"/>
  <c r="C1571" i="1"/>
  <c r="J1570" i="1"/>
  <c r="G1570" i="1"/>
  <c r="I1570" i="1" s="1"/>
  <c r="D1570" i="1"/>
  <c r="H1570" i="1" s="1"/>
  <c r="C1570" i="1"/>
  <c r="D1569" i="1"/>
  <c r="C1569" i="1"/>
  <c r="J1568" i="1"/>
  <c r="G1568" i="1"/>
  <c r="I1568" i="1" s="1"/>
  <c r="D1568" i="1"/>
  <c r="H1568" i="1" s="1"/>
  <c r="C1568" i="1"/>
  <c r="D1567" i="1"/>
  <c r="C1567" i="1"/>
  <c r="J1566" i="1"/>
  <c r="G1566" i="1"/>
  <c r="I1566" i="1" s="1"/>
  <c r="D1566" i="1"/>
  <c r="H1566" i="1" s="1"/>
  <c r="C1566" i="1"/>
  <c r="D1565" i="1"/>
  <c r="C1565" i="1"/>
  <c r="J1564" i="1"/>
  <c r="G1564" i="1"/>
  <c r="I1564" i="1" s="1"/>
  <c r="D1564" i="1"/>
  <c r="H1564" i="1" s="1"/>
  <c r="C1564" i="1"/>
  <c r="G1563" i="1"/>
  <c r="D1563" i="1"/>
  <c r="H1563" i="1" s="1"/>
  <c r="C1563" i="1"/>
  <c r="D1562" i="1"/>
  <c r="C1562" i="1"/>
  <c r="D1561" i="1"/>
  <c r="C1561" i="1"/>
  <c r="H1560" i="1"/>
  <c r="D1560" i="1"/>
  <c r="C1560" i="1"/>
  <c r="H1559" i="1"/>
  <c r="G1559" i="1"/>
  <c r="D1559" i="1"/>
  <c r="J1559" i="1" s="1"/>
  <c r="C1559" i="1"/>
  <c r="D1558" i="1"/>
  <c r="C1558" i="1"/>
  <c r="D1557" i="1"/>
  <c r="C1557" i="1"/>
  <c r="D1556" i="1"/>
  <c r="D1555" i="1"/>
  <c r="D1554" i="1"/>
  <c r="C1554" i="1"/>
  <c r="D1553" i="1"/>
  <c r="C1553" i="1"/>
  <c r="H1552" i="1"/>
  <c r="D1552" i="1"/>
  <c r="C1552" i="1"/>
  <c r="H1551" i="1"/>
  <c r="G1551" i="1"/>
  <c r="D1551" i="1"/>
  <c r="J1551" i="1" s="1"/>
  <c r="C1551" i="1"/>
  <c r="D1550" i="1"/>
  <c r="C1550" i="1"/>
  <c r="D1549" i="1"/>
  <c r="C1549" i="1"/>
  <c r="H1548" i="1"/>
  <c r="D1548" i="1"/>
  <c r="C1548" i="1"/>
  <c r="G1547" i="1"/>
  <c r="D1547" i="1"/>
  <c r="C1547" i="1"/>
  <c r="J1547" i="1" s="1"/>
  <c r="H1546" i="1"/>
  <c r="G1546" i="1"/>
  <c r="D1546" i="1"/>
  <c r="C1546" i="1"/>
  <c r="J1546" i="1" s="1"/>
  <c r="J1545" i="1"/>
  <c r="D1545" i="1"/>
  <c r="C1545" i="1"/>
  <c r="D1544" i="1"/>
  <c r="C1544" i="1"/>
  <c r="J1544" i="1" s="1"/>
  <c r="G1543" i="1"/>
  <c r="D1543" i="1"/>
  <c r="C1543" i="1"/>
  <c r="H1542" i="1"/>
  <c r="G1542" i="1"/>
  <c r="D1542" i="1"/>
  <c r="C1542" i="1"/>
  <c r="J1542" i="1" s="1"/>
  <c r="J1541" i="1"/>
  <c r="D1541" i="1"/>
  <c r="C1541" i="1"/>
  <c r="G1540" i="1"/>
  <c r="D1540" i="1"/>
  <c r="C1540" i="1"/>
  <c r="G1539" i="1"/>
  <c r="D1539" i="1"/>
  <c r="C1539" i="1"/>
  <c r="G1536" i="1"/>
  <c r="D1536" i="1"/>
  <c r="C1536" i="1"/>
  <c r="G1535" i="1"/>
  <c r="D1535" i="1"/>
  <c r="C1535" i="1"/>
  <c r="D1534" i="1"/>
  <c r="C1534" i="1"/>
  <c r="G1534" i="1" s="1"/>
  <c r="D1533" i="1"/>
  <c r="C1533" i="1"/>
  <c r="G1532" i="1"/>
  <c r="D1532" i="1"/>
  <c r="C1532" i="1"/>
  <c r="G1531" i="1"/>
  <c r="D1531" i="1"/>
  <c r="C1531" i="1"/>
  <c r="D1530" i="1"/>
  <c r="C1530" i="1"/>
  <c r="G1530" i="1" s="1"/>
  <c r="D1529" i="1"/>
  <c r="C1529" i="1"/>
  <c r="G1528" i="1"/>
  <c r="D1528" i="1"/>
  <c r="C1528" i="1"/>
  <c r="G1527" i="1"/>
  <c r="D1527" i="1"/>
  <c r="C1527" i="1"/>
  <c r="D1526" i="1"/>
  <c r="C1526" i="1"/>
  <c r="G1526" i="1" s="1"/>
  <c r="D1525" i="1"/>
  <c r="C1525" i="1"/>
  <c r="G1524" i="1"/>
  <c r="D1524" i="1"/>
  <c r="C1524" i="1"/>
  <c r="G1523" i="1"/>
  <c r="D1523" i="1"/>
  <c r="C1523" i="1"/>
  <c r="D1522" i="1"/>
  <c r="C1522" i="1"/>
  <c r="G1522" i="1" s="1"/>
  <c r="D1521" i="1"/>
  <c r="C1521" i="1"/>
  <c r="G1520" i="1"/>
  <c r="D1520" i="1"/>
  <c r="C1520" i="1"/>
  <c r="G1519" i="1"/>
  <c r="D1519" i="1"/>
  <c r="C1519" i="1"/>
  <c r="D1518" i="1"/>
  <c r="C1518" i="1"/>
  <c r="G1518" i="1" s="1"/>
  <c r="D1517" i="1"/>
  <c r="C1517" i="1"/>
  <c r="G1516" i="1"/>
  <c r="D1516" i="1"/>
  <c r="C1516" i="1"/>
  <c r="G1515" i="1"/>
  <c r="D1515" i="1"/>
  <c r="C1515" i="1"/>
  <c r="D1514" i="1"/>
  <c r="C1514" i="1"/>
  <c r="G1514" i="1" s="1"/>
  <c r="D1513" i="1"/>
  <c r="C1513" i="1"/>
  <c r="G1512" i="1"/>
  <c r="D1512" i="1"/>
  <c r="C1512" i="1"/>
  <c r="G1511" i="1"/>
  <c r="D1511" i="1"/>
  <c r="C1511" i="1"/>
  <c r="D1510" i="1"/>
  <c r="D1509" i="1"/>
  <c r="C1509" i="1"/>
  <c r="G1508" i="1"/>
  <c r="D1508" i="1"/>
  <c r="C1508" i="1"/>
  <c r="H1507" i="1"/>
  <c r="G1507" i="1"/>
  <c r="D1507" i="1"/>
  <c r="C1507" i="1"/>
  <c r="H1506" i="1"/>
  <c r="G1506" i="1"/>
  <c r="D1506" i="1"/>
  <c r="C1506" i="1"/>
  <c r="H1505" i="1"/>
  <c r="G1505" i="1"/>
  <c r="D1505" i="1"/>
  <c r="C1505" i="1"/>
  <c r="H1504" i="1"/>
  <c r="G1504" i="1"/>
  <c r="D1504" i="1"/>
  <c r="C1504"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D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D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H1015" i="1"/>
  <c r="G1015" i="1"/>
  <c r="D1015" i="1"/>
  <c r="C1015" i="1"/>
  <c r="H1014" i="1"/>
  <c r="G1014" i="1"/>
  <c r="D1014" i="1"/>
  <c r="C1014" i="1"/>
  <c r="H1013" i="1"/>
  <c r="G1013" i="1"/>
  <c r="D1013" i="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D847" i="1"/>
  <c r="G847" i="1" s="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D648" i="1"/>
  <c r="C648" i="1"/>
  <c r="D647" i="1"/>
  <c r="H647" i="1" s="1"/>
  <c r="C647" i="1"/>
  <c r="D646" i="1"/>
  <c r="H646" i="1" s="1"/>
  <c r="C646" i="1"/>
  <c r="G645" i="1"/>
  <c r="D645" i="1"/>
  <c r="H645" i="1" s="1"/>
  <c r="C645" i="1"/>
  <c r="G636" i="1"/>
  <c r="D636" i="1"/>
  <c r="H636" i="1" s="1"/>
  <c r="C636"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D600" i="1"/>
  <c r="H600" i="1" s="1"/>
  <c r="C600" i="1"/>
  <c r="G599" i="1"/>
  <c r="D599" i="1"/>
  <c r="H599" i="1" s="1"/>
  <c r="C599" i="1"/>
  <c r="G598" i="1"/>
  <c r="D598" i="1"/>
  <c r="H598" i="1" s="1"/>
  <c r="C598" i="1"/>
  <c r="D597" i="1"/>
  <c r="C597" i="1"/>
  <c r="D596" i="1"/>
  <c r="H596" i="1" s="1"/>
  <c r="C596" i="1"/>
  <c r="G595" i="1"/>
  <c r="D595" i="1"/>
  <c r="H595" i="1" s="1"/>
  <c r="C595" i="1"/>
  <c r="G594" i="1"/>
  <c r="D594" i="1"/>
  <c r="H594" i="1" s="1"/>
  <c r="C594" i="1"/>
  <c r="D593" i="1"/>
  <c r="C593" i="1"/>
  <c r="D592" i="1"/>
  <c r="H592" i="1" s="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G564" i="1"/>
  <c r="D564" i="1"/>
  <c r="H564" i="1" s="1"/>
  <c r="C564" i="1"/>
  <c r="G563" i="1"/>
  <c r="D563" i="1"/>
  <c r="H563" i="1" s="1"/>
  <c r="C563" i="1"/>
  <c r="D562" i="1"/>
  <c r="C562" i="1"/>
  <c r="D561" i="1"/>
  <c r="H561" i="1" s="1"/>
  <c r="C561" i="1"/>
  <c r="G560" i="1"/>
  <c r="D560" i="1"/>
  <c r="H560" i="1" s="1"/>
  <c r="C560" i="1"/>
  <c r="G559" i="1"/>
  <c r="D559" i="1"/>
  <c r="H559" i="1" s="1"/>
  <c r="C559" i="1"/>
  <c r="D558" i="1"/>
  <c r="C558" i="1"/>
  <c r="D557" i="1"/>
  <c r="H557" i="1" s="1"/>
  <c r="C557" i="1"/>
  <c r="G556" i="1"/>
  <c r="D556" i="1"/>
  <c r="H556" i="1" s="1"/>
  <c r="C556" i="1"/>
  <c r="G555" i="1"/>
  <c r="D555" i="1"/>
  <c r="H555" i="1" s="1"/>
  <c r="C555" i="1"/>
  <c r="D554" i="1"/>
  <c r="C554" i="1"/>
  <c r="D553" i="1"/>
  <c r="H553" i="1" s="1"/>
  <c r="C553" i="1"/>
  <c r="G552" i="1"/>
  <c r="D552" i="1"/>
  <c r="H552" i="1" s="1"/>
  <c r="C552" i="1"/>
  <c r="G551" i="1"/>
  <c r="D551" i="1"/>
  <c r="H551" i="1" s="1"/>
  <c r="C551" i="1"/>
  <c r="D550" i="1"/>
  <c r="C550" i="1"/>
  <c r="D549" i="1"/>
  <c r="H549" i="1" s="1"/>
  <c r="C549" i="1"/>
  <c r="G548" i="1"/>
  <c r="D548" i="1"/>
  <c r="H548" i="1" s="1"/>
  <c r="C548" i="1"/>
  <c r="G547" i="1"/>
  <c r="D547" i="1"/>
  <c r="H547" i="1" s="1"/>
  <c r="C547" i="1"/>
  <c r="D546" i="1"/>
  <c r="C546" i="1"/>
  <c r="D545" i="1"/>
  <c r="H545" i="1" s="1"/>
  <c r="C545" i="1"/>
  <c r="G544" i="1"/>
  <c r="D544" i="1"/>
  <c r="H544" i="1" s="1"/>
  <c r="C544" i="1"/>
  <c r="G543" i="1"/>
  <c r="D543" i="1"/>
  <c r="H543" i="1" s="1"/>
  <c r="C543" i="1"/>
  <c r="G542" i="1"/>
  <c r="D542" i="1"/>
  <c r="H542" i="1" s="1"/>
  <c r="C542" i="1"/>
  <c r="D541" i="1"/>
  <c r="C541" i="1"/>
  <c r="G540" i="1"/>
  <c r="D540" i="1"/>
  <c r="H540" i="1" s="1"/>
  <c r="C540" i="1"/>
  <c r="G539" i="1"/>
  <c r="D539" i="1"/>
  <c r="H539" i="1" s="1"/>
  <c r="C539" i="1"/>
  <c r="G538" i="1"/>
  <c r="D538" i="1"/>
  <c r="H538" i="1" s="1"/>
  <c r="C538" i="1"/>
  <c r="D537" i="1"/>
  <c r="C537" i="1"/>
  <c r="G536" i="1"/>
  <c r="D536" i="1"/>
  <c r="H536" i="1" s="1"/>
  <c r="C536" i="1"/>
  <c r="G535" i="1"/>
  <c r="D535" i="1"/>
  <c r="H535" i="1" s="1"/>
  <c r="C535" i="1"/>
  <c r="D534" i="1"/>
  <c r="H534" i="1" s="1"/>
  <c r="C534" i="1"/>
  <c r="D533" i="1"/>
  <c r="C533" i="1"/>
  <c r="G532" i="1"/>
  <c r="D532" i="1"/>
  <c r="H532" i="1" s="1"/>
  <c r="C532" i="1"/>
  <c r="G531" i="1"/>
  <c r="D531" i="1"/>
  <c r="H531" i="1" s="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G459" i="1"/>
  <c r="D459" i="1"/>
  <c r="H459" i="1" s="1"/>
  <c r="C459" i="1"/>
  <c r="G458" i="1"/>
  <c r="D458" i="1"/>
  <c r="H458" i="1" s="1"/>
  <c r="C458" i="1"/>
  <c r="D457" i="1"/>
  <c r="H457" i="1" s="1"/>
  <c r="C457" i="1"/>
  <c r="D456" i="1"/>
  <c r="C456" i="1"/>
  <c r="G455" i="1"/>
  <c r="D455" i="1"/>
  <c r="H455" i="1" s="1"/>
  <c r="C455" i="1"/>
  <c r="D454" i="1"/>
  <c r="H454" i="1" s="1"/>
  <c r="C454" i="1"/>
  <c r="G453" i="1"/>
  <c r="D453" i="1"/>
  <c r="H453" i="1" s="1"/>
  <c r="C453" i="1"/>
  <c r="D452" i="1"/>
  <c r="C452" i="1"/>
  <c r="G451" i="1"/>
  <c r="D451" i="1"/>
  <c r="H451" i="1" s="1"/>
  <c r="C451" i="1"/>
  <c r="G450" i="1"/>
  <c r="D450" i="1"/>
  <c r="H450" i="1" s="1"/>
  <c r="C450" i="1"/>
  <c r="G449" i="1"/>
  <c r="D449" i="1"/>
  <c r="H449" i="1" s="1"/>
  <c r="C449" i="1"/>
  <c r="D448" i="1"/>
  <c r="C448" i="1"/>
  <c r="G447" i="1"/>
  <c r="D447" i="1"/>
  <c r="H447" i="1" s="1"/>
  <c r="C447" i="1"/>
  <c r="G446" i="1"/>
  <c r="D446" i="1"/>
  <c r="H446" i="1" s="1"/>
  <c r="C446" i="1"/>
  <c r="G445" i="1"/>
  <c r="D445" i="1"/>
  <c r="H445" i="1" s="1"/>
  <c r="C445" i="1"/>
  <c r="D444" i="1"/>
  <c r="C444" i="1"/>
  <c r="G443" i="1"/>
  <c r="D443" i="1"/>
  <c r="H443" i="1" s="1"/>
  <c r="C443" i="1"/>
  <c r="G442" i="1"/>
  <c r="D442" i="1"/>
  <c r="H442" i="1" s="1"/>
  <c r="C442" i="1"/>
  <c r="D441" i="1"/>
  <c r="H441" i="1" s="1"/>
  <c r="C441" i="1"/>
  <c r="D440" i="1"/>
  <c r="C440" i="1"/>
  <c r="G439" i="1"/>
  <c r="D439" i="1"/>
  <c r="H439" i="1" s="1"/>
  <c r="C439" i="1"/>
  <c r="D438" i="1"/>
  <c r="H438" i="1" s="1"/>
  <c r="C438" i="1"/>
  <c r="G437" i="1"/>
  <c r="D437" i="1"/>
  <c r="H437" i="1" s="1"/>
  <c r="C437" i="1"/>
  <c r="D436" i="1"/>
  <c r="C436" i="1"/>
  <c r="G435" i="1"/>
  <c r="D435" i="1"/>
  <c r="H435" i="1" s="1"/>
  <c r="C435" i="1"/>
  <c r="G434" i="1"/>
  <c r="D434" i="1"/>
  <c r="H434" i="1" s="1"/>
  <c r="C434" i="1"/>
  <c r="G433" i="1"/>
  <c r="D433" i="1"/>
  <c r="H433" i="1" s="1"/>
  <c r="C433" i="1"/>
  <c r="D432" i="1"/>
  <c r="C432" i="1"/>
  <c r="G431" i="1"/>
  <c r="D431" i="1"/>
  <c r="H431" i="1" s="1"/>
  <c r="C431" i="1"/>
  <c r="G430" i="1"/>
  <c r="D430" i="1"/>
  <c r="H430" i="1" s="1"/>
  <c r="C430" i="1"/>
  <c r="G429" i="1"/>
  <c r="D429" i="1"/>
  <c r="H429" i="1" s="1"/>
  <c r="C429" i="1"/>
  <c r="D428" i="1"/>
  <c r="C428" i="1"/>
  <c r="G427" i="1"/>
  <c r="D427" i="1"/>
  <c r="H427" i="1" s="1"/>
  <c r="C427" i="1"/>
  <c r="G426" i="1"/>
  <c r="D426" i="1"/>
  <c r="H426" i="1" s="1"/>
  <c r="C426" i="1"/>
  <c r="D425" i="1"/>
  <c r="D423" i="1"/>
  <c r="H423" i="1" s="1"/>
  <c r="C423" i="1"/>
  <c r="C422" i="1"/>
  <c r="H421" i="1"/>
  <c r="G421"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D313" i="1"/>
  <c r="C313" i="1"/>
  <c r="D312" i="1"/>
  <c r="C312" i="1"/>
  <c r="D311" i="1"/>
  <c r="C311" i="1"/>
  <c r="D310" i="1"/>
  <c r="C310" i="1"/>
  <c r="D309" i="1"/>
  <c r="C309" i="1"/>
  <c r="D308" i="1"/>
  <c r="C308" i="1"/>
  <c r="D307" i="1"/>
  <c r="C307" i="1"/>
  <c r="D306" i="1"/>
  <c r="C306" i="1"/>
  <c r="D305" i="1"/>
  <c r="C305" i="1"/>
  <c r="D304" i="1"/>
  <c r="C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D268" i="1"/>
  <c r="C268" i="1"/>
  <c r="D267" i="1"/>
  <c r="C267" i="1"/>
  <c r="D266" i="1"/>
  <c r="C266" i="1"/>
  <c r="D265" i="1"/>
  <c r="C265" i="1"/>
  <c r="D264" i="1"/>
  <c r="C264" i="1"/>
  <c r="D263" i="1"/>
  <c r="C263" i="1"/>
  <c r="D262" i="1"/>
  <c r="C262" i="1"/>
  <c r="D261" i="1"/>
  <c r="C261" i="1"/>
  <c r="D260" i="1"/>
  <c r="C260" i="1"/>
  <c r="D259" i="1"/>
  <c r="C259" i="1"/>
  <c r="D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6" i="1"/>
  <c r="D225" i="1"/>
  <c r="C225" i="1"/>
  <c r="D224" i="1"/>
  <c r="C224" i="1"/>
  <c r="D223" i="1"/>
  <c r="C223" i="1"/>
  <c r="D222" i="1"/>
  <c r="C222" i="1"/>
  <c r="D221" i="1"/>
  <c r="C221" i="1"/>
  <c r="D220" i="1"/>
  <c r="C220" i="1"/>
  <c r="D219" i="1"/>
  <c r="C219" i="1"/>
  <c r="D218" i="1"/>
  <c r="C218" i="1"/>
  <c r="D217" i="1"/>
  <c r="C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C204" i="1"/>
  <c r="D203" i="1"/>
  <c r="C203" i="1"/>
  <c r="D202" i="1"/>
  <c r="C202" i="1"/>
  <c r="D201" i="1"/>
  <c r="C201" i="1"/>
  <c r="D200" i="1"/>
  <c r="C200" i="1"/>
  <c r="D199" i="1"/>
  <c r="C199" i="1"/>
  <c r="D197" i="1"/>
  <c r="C197" i="1"/>
  <c r="D196" i="1"/>
  <c r="C196" i="1"/>
  <c r="D195" i="1"/>
  <c r="C195" i="1"/>
  <c r="D194" i="1"/>
  <c r="C194" i="1"/>
  <c r="D193" i="1"/>
  <c r="C193" i="1"/>
  <c r="D192" i="1"/>
  <c r="C192" i="1"/>
  <c r="D191" i="1"/>
  <c r="C191" i="1"/>
  <c r="D190" i="1"/>
  <c r="C190" i="1"/>
  <c r="D189" i="1"/>
  <c r="C189" i="1"/>
  <c r="D188" i="1"/>
  <c r="C188" i="1"/>
  <c r="D187" i="1"/>
  <c r="C187" i="1"/>
  <c r="G186" i="1"/>
  <c r="D186" i="1"/>
  <c r="C186" i="1"/>
  <c r="H186" i="1" s="1"/>
  <c r="D185" i="1"/>
  <c r="G185" i="1" s="1"/>
  <c r="C185" i="1"/>
  <c r="D184" i="1"/>
  <c r="C184" i="1"/>
  <c r="H184" i="1" s="1"/>
  <c r="G183" i="1"/>
  <c r="D183" i="1"/>
  <c r="C183" i="1"/>
  <c r="D182" i="1"/>
  <c r="G182" i="1" s="1"/>
  <c r="C182" i="1"/>
  <c r="D181" i="1"/>
  <c r="C181" i="1"/>
  <c r="D180" i="1"/>
  <c r="C180" i="1"/>
  <c r="H180" i="1" s="1"/>
  <c r="G179" i="1"/>
  <c r="D179" i="1"/>
  <c r="C179" i="1"/>
  <c r="D178" i="1"/>
  <c r="G178" i="1" s="1"/>
  <c r="C178" i="1"/>
  <c r="D177" i="1"/>
  <c r="C177" i="1"/>
  <c r="D176" i="1"/>
  <c r="C176" i="1"/>
  <c r="H176" i="1" s="1"/>
  <c r="G175" i="1"/>
  <c r="D175" i="1"/>
  <c r="C175" i="1"/>
  <c r="C174" i="1"/>
  <c r="D173" i="1"/>
  <c r="C173" i="1"/>
  <c r="D172" i="1"/>
  <c r="C172" i="1"/>
  <c r="H172" i="1" s="1"/>
  <c r="G171" i="1"/>
  <c r="D171" i="1"/>
  <c r="C171" i="1"/>
  <c r="G170" i="1"/>
  <c r="D170" i="1"/>
  <c r="C170" i="1"/>
  <c r="D169" i="1"/>
  <c r="C169" i="1"/>
  <c r="D168" i="1"/>
  <c r="C168" i="1"/>
  <c r="D167" i="1"/>
  <c r="G167" i="1" s="1"/>
  <c r="C167" i="1"/>
  <c r="D166" i="1"/>
  <c r="G166" i="1" s="1"/>
  <c r="C166" i="1"/>
  <c r="D165" i="1"/>
  <c r="C165" i="1"/>
  <c r="D164" i="1"/>
  <c r="C164" i="1"/>
  <c r="H164" i="1" s="1"/>
  <c r="D163" i="1"/>
  <c r="G163" i="1" s="1"/>
  <c r="C163" i="1"/>
  <c r="G162" i="1"/>
  <c r="D162" i="1"/>
  <c r="C162" i="1"/>
  <c r="C161" i="1"/>
  <c r="G159" i="1"/>
  <c r="D159" i="1"/>
  <c r="C159" i="1"/>
  <c r="G158" i="1"/>
  <c r="D158" i="1"/>
  <c r="C158" i="1"/>
  <c r="D157" i="1"/>
  <c r="C157" i="1"/>
  <c r="D156" i="1"/>
  <c r="C156" i="1"/>
  <c r="H156" i="1" s="1"/>
  <c r="G155" i="1"/>
  <c r="D155" i="1"/>
  <c r="C155" i="1"/>
  <c r="G154" i="1"/>
  <c r="D154" i="1"/>
  <c r="C154" i="1"/>
  <c r="D153" i="1"/>
  <c r="C153" i="1"/>
  <c r="D152" i="1"/>
  <c r="C152" i="1"/>
  <c r="H152" i="1" s="1"/>
  <c r="D151" i="1"/>
  <c r="G151" i="1" s="1"/>
  <c r="C151" i="1"/>
  <c r="D150" i="1"/>
  <c r="G150" i="1" s="1"/>
  <c r="C150" i="1"/>
  <c r="C149" i="1"/>
  <c r="G147" i="1"/>
  <c r="D147" i="1"/>
  <c r="C147" i="1"/>
  <c r="G146" i="1"/>
  <c r="D146" i="1"/>
  <c r="C146" i="1"/>
  <c r="D145" i="1"/>
  <c r="C145" i="1"/>
  <c r="D144" i="1"/>
  <c r="C144" i="1"/>
  <c r="H144" i="1" s="1"/>
  <c r="G143" i="1"/>
  <c r="D143" i="1"/>
  <c r="C143" i="1"/>
  <c r="G142" i="1"/>
  <c r="D142" i="1"/>
  <c r="C142" i="1"/>
  <c r="D141" i="1"/>
  <c r="C141" i="1"/>
  <c r="D140" i="1"/>
  <c r="C140" i="1"/>
  <c r="H140" i="1" s="1"/>
  <c r="G139" i="1"/>
  <c r="D139" i="1"/>
  <c r="C139" i="1"/>
  <c r="G138" i="1"/>
  <c r="D138" i="1"/>
  <c r="C138" i="1"/>
  <c r="D137" i="1"/>
  <c r="C137" i="1"/>
  <c r="D136" i="1"/>
  <c r="C136" i="1"/>
  <c r="H136" i="1" s="1"/>
  <c r="G135" i="1"/>
  <c r="D135" i="1"/>
  <c r="C135" i="1"/>
  <c r="G134" i="1"/>
  <c r="D134" i="1"/>
  <c r="C134" i="1"/>
  <c r="D133" i="1"/>
  <c r="C133" i="1"/>
  <c r="D132" i="1"/>
  <c r="C132" i="1"/>
  <c r="H132" i="1" s="1"/>
  <c r="G131" i="1"/>
  <c r="D131" i="1"/>
  <c r="C131" i="1"/>
  <c r="D129" i="1"/>
  <c r="C129" i="1"/>
  <c r="D128" i="1"/>
  <c r="C128" i="1"/>
  <c r="H128" i="1" s="1"/>
  <c r="G127" i="1"/>
  <c r="D127" i="1"/>
  <c r="C127" i="1"/>
  <c r="G126" i="1"/>
  <c r="D126" i="1"/>
  <c r="C126" i="1"/>
  <c r="D125" i="1"/>
  <c r="C125" i="1"/>
  <c r="D124" i="1"/>
  <c r="C124" i="1"/>
  <c r="H124" i="1" s="1"/>
  <c r="G123" i="1"/>
  <c r="D123" i="1"/>
  <c r="C123" i="1"/>
  <c r="G122" i="1"/>
  <c r="D122" i="1"/>
  <c r="C122" i="1"/>
  <c r="D121" i="1"/>
  <c r="C121" i="1"/>
  <c r="D120" i="1"/>
  <c r="C120" i="1"/>
  <c r="H120" i="1" s="1"/>
  <c r="G119" i="1"/>
  <c r="D119" i="1"/>
  <c r="C119" i="1"/>
  <c r="G118" i="1"/>
  <c r="D118" i="1"/>
  <c r="C118" i="1"/>
  <c r="D117" i="1"/>
  <c r="C117" i="1"/>
  <c r="D116" i="1"/>
  <c r="C116" i="1"/>
  <c r="H116" i="1" s="1"/>
  <c r="G115" i="1"/>
  <c r="D115" i="1"/>
  <c r="C115" i="1"/>
  <c r="G114" i="1"/>
  <c r="D114" i="1"/>
  <c r="C114" i="1"/>
  <c r="D113" i="1"/>
  <c r="C113" i="1"/>
  <c r="D112" i="1"/>
  <c r="C112" i="1"/>
  <c r="H112" i="1" s="1"/>
  <c r="G111" i="1"/>
  <c r="D111" i="1"/>
  <c r="C111" i="1"/>
  <c r="G110" i="1"/>
  <c r="D110" i="1"/>
  <c r="C110" i="1"/>
  <c r="D109" i="1"/>
  <c r="C109" i="1"/>
  <c r="C108" i="1"/>
  <c r="G107" i="1"/>
  <c r="D107" i="1"/>
  <c r="C107" i="1"/>
  <c r="G106" i="1"/>
  <c r="D106" i="1"/>
  <c r="C106" i="1"/>
  <c r="D105" i="1"/>
  <c r="C105" i="1"/>
  <c r="D104" i="1"/>
  <c r="C104" i="1"/>
  <c r="H104" i="1" s="1"/>
  <c r="G103" i="1"/>
  <c r="D103" i="1"/>
  <c r="C103" i="1"/>
  <c r="D101" i="1"/>
  <c r="C101" i="1"/>
  <c r="D100" i="1"/>
  <c r="C100" i="1"/>
  <c r="H100" i="1" s="1"/>
  <c r="G99" i="1"/>
  <c r="D99" i="1"/>
  <c r="C99" i="1"/>
  <c r="G98" i="1"/>
  <c r="D98" i="1"/>
  <c r="C98" i="1"/>
  <c r="D97" i="1"/>
  <c r="C97" i="1"/>
  <c r="D96" i="1"/>
  <c r="C96" i="1"/>
  <c r="H96" i="1" s="1"/>
  <c r="G95" i="1"/>
  <c r="D95" i="1"/>
  <c r="C95" i="1"/>
  <c r="G94" i="1"/>
  <c r="D94" i="1"/>
  <c r="C94" i="1"/>
  <c r="D93" i="1"/>
  <c r="C93" i="1"/>
  <c r="D92" i="1"/>
  <c r="C92" i="1"/>
  <c r="H92" i="1" s="1"/>
  <c r="G91" i="1"/>
  <c r="D91" i="1"/>
  <c r="C91" i="1"/>
  <c r="G90" i="1"/>
  <c r="D90" i="1"/>
  <c r="C90" i="1"/>
  <c r="D89" i="1"/>
  <c r="C89" i="1"/>
  <c r="D88" i="1"/>
  <c r="C88" i="1"/>
  <c r="H88" i="1" s="1"/>
  <c r="D87" i="1"/>
  <c r="C87" i="1"/>
  <c r="G87" i="1" s="1"/>
  <c r="D86" i="1"/>
  <c r="C86" i="1"/>
  <c r="G86" i="1" s="1"/>
  <c r="D85" i="1"/>
  <c r="C85" i="1"/>
  <c r="G85" i="1" s="1"/>
  <c r="D84" i="1"/>
  <c r="C84" i="1"/>
  <c r="G84" i="1" s="1"/>
  <c r="D83" i="1"/>
  <c r="C83" i="1"/>
  <c r="G83" i="1" s="1"/>
  <c r="D82" i="1"/>
  <c r="C82" i="1"/>
  <c r="G82" i="1" s="1"/>
  <c r="D81" i="1"/>
  <c r="C81" i="1"/>
  <c r="G81" i="1" s="1"/>
  <c r="D80" i="1"/>
  <c r="C80" i="1"/>
  <c r="G80" i="1" s="1"/>
  <c r="D79" i="1"/>
  <c r="C79" i="1"/>
  <c r="G79" i="1" s="1"/>
  <c r="D78" i="1"/>
  <c r="C78" i="1"/>
  <c r="G78" i="1" s="1"/>
  <c r="D77" i="1"/>
  <c r="C77" i="1"/>
  <c r="G77" i="1" s="1"/>
  <c r="D76" i="1"/>
  <c r="C76" i="1"/>
  <c r="G76" i="1" s="1"/>
  <c r="D75" i="1"/>
  <c r="C75" i="1"/>
  <c r="G75" i="1" s="1"/>
  <c r="D74" i="1"/>
  <c r="C74" i="1"/>
  <c r="G74" i="1" s="1"/>
  <c r="D73" i="1"/>
  <c r="C73" i="1"/>
  <c r="G73" i="1" s="1"/>
  <c r="D72" i="1"/>
  <c r="C72" i="1"/>
  <c r="G72" i="1" s="1"/>
  <c r="D71" i="1"/>
  <c r="C71" i="1"/>
  <c r="G71" i="1" s="1"/>
  <c r="D70" i="1"/>
  <c r="C70" i="1"/>
  <c r="G70" i="1" s="1"/>
  <c r="D69" i="1"/>
  <c r="C69" i="1"/>
  <c r="G69" i="1" s="1"/>
  <c r="D68" i="1"/>
  <c r="C68" i="1"/>
  <c r="G68" i="1" s="1"/>
  <c r="D67" i="1"/>
  <c r="C67" i="1"/>
  <c r="G67" i="1" s="1"/>
  <c r="D66" i="1"/>
  <c r="C66" i="1"/>
  <c r="G66" i="1" s="1"/>
  <c r="D65" i="1"/>
  <c r="C65" i="1"/>
  <c r="G65" i="1" s="1"/>
  <c r="D64" i="1"/>
  <c r="C64" i="1"/>
  <c r="G64" i="1" s="1"/>
  <c r="D63" i="1"/>
  <c r="C63" i="1"/>
  <c r="G63" i="1" s="1"/>
  <c r="D62" i="1"/>
  <c r="C62" i="1"/>
  <c r="G62" i="1" s="1"/>
  <c r="D61" i="1"/>
  <c r="C61" i="1"/>
  <c r="G61" i="1" s="1"/>
  <c r="D60" i="1"/>
  <c r="C60" i="1"/>
  <c r="G60" i="1" s="1"/>
  <c r="D59" i="1"/>
  <c r="C59" i="1"/>
  <c r="G59" i="1" s="1"/>
  <c r="D58" i="1"/>
  <c r="C58" i="1"/>
  <c r="G58" i="1" s="1"/>
  <c r="D57" i="1"/>
  <c r="C57" i="1"/>
  <c r="G57" i="1" s="1"/>
  <c r="D56" i="1"/>
  <c r="C56" i="1"/>
  <c r="G56" i="1" s="1"/>
  <c r="D55" i="1"/>
  <c r="C55" i="1"/>
  <c r="G55" i="1" s="1"/>
  <c r="D54" i="1"/>
  <c r="C54" i="1"/>
  <c r="G54" i="1" s="1"/>
  <c r="D53" i="1"/>
  <c r="C53" i="1"/>
  <c r="G53" i="1" s="1"/>
  <c r="D52" i="1"/>
  <c r="C52" i="1"/>
  <c r="G52" i="1" s="1"/>
  <c r="D51" i="1"/>
  <c r="C51" i="1"/>
  <c r="G51" i="1" s="1"/>
  <c r="D50" i="1"/>
  <c r="C50" i="1"/>
  <c r="G50" i="1" s="1"/>
  <c r="D49" i="1"/>
  <c r="C49" i="1"/>
  <c r="G49" i="1" s="1"/>
  <c r="D48" i="1"/>
  <c r="C48" i="1"/>
  <c r="G48" i="1" s="1"/>
  <c r="D47" i="1"/>
  <c r="C47" i="1"/>
  <c r="G47" i="1" s="1"/>
  <c r="D46" i="1"/>
  <c r="C46" i="1"/>
  <c r="G46" i="1" s="1"/>
  <c r="D45" i="1"/>
  <c r="D44" i="1"/>
  <c r="C44" i="1"/>
  <c r="G44" i="1" s="1"/>
  <c r="D43" i="1"/>
  <c r="C43" i="1"/>
  <c r="G43" i="1" s="1"/>
  <c r="D42" i="1"/>
  <c r="C42" i="1"/>
  <c r="G42" i="1" s="1"/>
  <c r="D41" i="1"/>
  <c r="C41" i="1"/>
  <c r="G41" i="1" s="1"/>
  <c r="D40" i="1"/>
  <c r="C40" i="1"/>
  <c r="G40" i="1" s="1"/>
  <c r="D39" i="1"/>
  <c r="C39" i="1"/>
  <c r="G39" i="1" s="1"/>
  <c r="D38" i="1"/>
  <c r="C38" i="1"/>
  <c r="G38" i="1" s="1"/>
  <c r="D37" i="1"/>
  <c r="C37" i="1"/>
  <c r="G37" i="1" s="1"/>
  <c r="D36" i="1"/>
  <c r="C36" i="1"/>
  <c r="G36" i="1" s="1"/>
  <c r="D35" i="1"/>
  <c r="C35" i="1"/>
  <c r="G35" i="1" s="1"/>
  <c r="D34" i="1"/>
  <c r="C34" i="1"/>
  <c r="G34" i="1" s="1"/>
  <c r="D33" i="1"/>
  <c r="C33" i="1"/>
  <c r="G33" i="1" s="1"/>
  <c r="D32" i="1"/>
  <c r="C32" i="1"/>
  <c r="G32" i="1" s="1"/>
  <c r="D31" i="1"/>
  <c r="C31" i="1"/>
  <c r="G31" i="1" s="1"/>
  <c r="D30" i="1"/>
  <c r="C30" i="1"/>
  <c r="G30" i="1" s="1"/>
  <c r="D29" i="1"/>
  <c r="C29" i="1"/>
  <c r="G29" i="1" s="1"/>
  <c r="D28" i="1"/>
  <c r="C28" i="1"/>
  <c r="G28" i="1" s="1"/>
  <c r="D27" i="1"/>
  <c r="C27" i="1"/>
  <c r="G27" i="1" s="1"/>
  <c r="D26" i="1"/>
  <c r="C26" i="1"/>
  <c r="G26" i="1" s="1"/>
  <c r="D25" i="1"/>
  <c r="C25" i="1"/>
  <c r="G25" i="1" s="1"/>
  <c r="D24" i="1"/>
  <c r="C24" i="1"/>
  <c r="G24" i="1" s="1"/>
  <c r="D23" i="1"/>
  <c r="C23" i="1"/>
  <c r="G23" i="1" s="1"/>
  <c r="D22" i="1"/>
  <c r="C22" i="1"/>
  <c r="G22" i="1" s="1"/>
  <c r="D21" i="1"/>
  <c r="C21" i="1"/>
  <c r="G21" i="1" s="1"/>
  <c r="D20" i="1"/>
  <c r="C20" i="1"/>
  <c r="G20" i="1" s="1"/>
  <c r="D19" i="1"/>
  <c r="C19" i="1"/>
  <c r="G19" i="1" s="1"/>
  <c r="D18" i="1"/>
  <c r="C18" i="1"/>
  <c r="G18" i="1" s="1"/>
  <c r="D17" i="1"/>
  <c r="C17" i="1"/>
  <c r="G17" i="1" s="1"/>
  <c r="D16" i="1"/>
  <c r="C16" i="1"/>
  <c r="G16" i="1" s="1"/>
  <c r="D15" i="1"/>
  <c r="C15" i="1"/>
  <c r="G15" i="1" s="1"/>
  <c r="D14" i="1"/>
  <c r="C14" i="1"/>
  <c r="G14" i="1" s="1"/>
  <c r="D13" i="1"/>
  <c r="C13" i="1"/>
  <c r="G13" i="1" s="1"/>
  <c r="D12" i="1"/>
  <c r="C12" i="1"/>
  <c r="G12" i="1" s="1"/>
  <c r="D11" i="1"/>
  <c r="C11" i="1"/>
  <c r="G11" i="1" s="1"/>
  <c r="D10" i="1"/>
  <c r="C10" i="1"/>
  <c r="G10" i="1" s="1"/>
  <c r="D9" i="1"/>
  <c r="C9" i="1"/>
  <c r="G9" i="1" s="1"/>
  <c r="D8" i="1"/>
  <c r="C8" i="1"/>
  <c r="G8" i="1" s="1"/>
  <c r="D7" i="1"/>
  <c r="C7" i="1"/>
  <c r="G7" i="1" s="1"/>
  <c r="D6" i="1"/>
  <c r="C6" i="1"/>
  <c r="G6" i="1" s="1"/>
  <c r="D5" i="1"/>
  <c r="C5" i="1"/>
  <c r="G5" i="1" s="1"/>
  <c r="D4" i="1"/>
  <c r="C4" i="1"/>
  <c r="G4" i="1" s="1"/>
  <c r="D3" i="1"/>
  <c r="H1681" i="1" l="1"/>
  <c r="C1628" i="1"/>
  <c r="H1628" i="1" s="1"/>
  <c r="H1637" i="1"/>
  <c r="I39" i="3"/>
  <c r="C1622" i="1"/>
  <c r="H1622" i="1" s="1"/>
  <c r="G1628" i="1"/>
  <c r="G1635" i="1"/>
  <c r="G1607" i="1"/>
  <c r="C1604" i="1"/>
  <c r="H1605" i="1"/>
  <c r="H1585" i="1"/>
  <c r="D6" i="8"/>
  <c r="C1583" i="1" s="1"/>
  <c r="E648" i="4"/>
  <c r="D642" i="1" s="1"/>
  <c r="D422" i="1"/>
  <c r="E26" i="9"/>
  <c r="B26" i="9" s="1"/>
  <c r="G646" i="1"/>
  <c r="F656" i="4"/>
  <c r="G423" i="1"/>
  <c r="E294" i="9"/>
  <c r="B294" i="9" s="1"/>
  <c r="F426" i="4"/>
  <c r="E82" i="9"/>
  <c r="B82" i="9" s="1"/>
  <c r="E57" i="9"/>
  <c r="B57" i="9" s="1"/>
  <c r="F244" i="9"/>
  <c r="B244" i="9" s="1"/>
  <c r="F194" i="4"/>
  <c r="F242" i="9"/>
  <c r="F238" i="9"/>
  <c r="B238" i="9" s="1"/>
  <c r="H168" i="1"/>
  <c r="E49" i="9"/>
  <c r="B49" i="9" s="1"/>
  <c r="E134" i="4"/>
  <c r="D130" i="1" s="1"/>
  <c r="G208" i="9"/>
  <c r="E208" i="9" s="1"/>
  <c r="B208" i="9" s="1"/>
  <c r="D108" i="1"/>
  <c r="H108" i="1" s="1"/>
  <c r="F112" i="4"/>
  <c r="E46" i="9"/>
  <c r="F236" i="9"/>
  <c r="B236" i="9" s="1"/>
  <c r="H4"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H33" i="1"/>
  <c r="H34" i="1"/>
  <c r="H35" i="1"/>
  <c r="H36" i="1"/>
  <c r="H37" i="1"/>
  <c r="H38" i="1"/>
  <c r="H39" i="1"/>
  <c r="H40" i="1"/>
  <c r="H41" i="1"/>
  <c r="H42" i="1"/>
  <c r="H43" i="1"/>
  <c r="H44"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9" i="1"/>
  <c r="H93" i="1"/>
  <c r="H97" i="1"/>
  <c r="H101" i="1"/>
  <c r="H105" i="1"/>
  <c r="H109" i="1"/>
  <c r="H113" i="1"/>
  <c r="H117" i="1"/>
  <c r="H121" i="1"/>
  <c r="H125" i="1"/>
  <c r="H129" i="1"/>
  <c r="H133" i="1"/>
  <c r="H137" i="1"/>
  <c r="H141" i="1"/>
  <c r="H145" i="1"/>
  <c r="H149" i="1"/>
  <c r="H153" i="1"/>
  <c r="H157" i="1"/>
  <c r="H161" i="1"/>
  <c r="H165" i="1"/>
  <c r="H169" i="1"/>
  <c r="H173" i="1"/>
  <c r="H177" i="1"/>
  <c r="H181" i="1"/>
  <c r="H227" i="1"/>
  <c r="G227" i="1"/>
  <c r="H229" i="1"/>
  <c r="G229" i="1"/>
  <c r="H231" i="1"/>
  <c r="G231" i="1"/>
  <c r="H233" i="1"/>
  <c r="G233" i="1"/>
  <c r="H235" i="1"/>
  <c r="G235" i="1"/>
  <c r="H237" i="1"/>
  <c r="G237" i="1"/>
  <c r="H239" i="1"/>
  <c r="G239" i="1"/>
  <c r="H241" i="1"/>
  <c r="G241" i="1"/>
  <c r="H243" i="1"/>
  <c r="G243" i="1"/>
  <c r="H245" i="1"/>
  <c r="G245" i="1"/>
  <c r="H247" i="1"/>
  <c r="G247" i="1"/>
  <c r="H249" i="1"/>
  <c r="G249" i="1"/>
  <c r="H251" i="1"/>
  <c r="G251" i="1"/>
  <c r="H253" i="1"/>
  <c r="G253" i="1"/>
  <c r="H255" i="1"/>
  <c r="G255" i="1"/>
  <c r="H257" i="1"/>
  <c r="G25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3" i="1"/>
  <c r="G403" i="1"/>
  <c r="H405" i="1"/>
  <c r="G405" i="1"/>
  <c r="H407" i="1"/>
  <c r="G407" i="1"/>
  <c r="H409" i="1"/>
  <c r="G409" i="1"/>
  <c r="H411" i="1"/>
  <c r="G411" i="1"/>
  <c r="H436" i="1"/>
  <c r="G436" i="1"/>
  <c r="H452" i="1"/>
  <c r="G452" i="1"/>
  <c r="H550" i="1"/>
  <c r="G550" i="1"/>
  <c r="H558" i="1"/>
  <c r="G558" i="1"/>
  <c r="H201" i="1"/>
  <c r="G201" i="1"/>
  <c r="H207" i="1"/>
  <c r="G207" i="1"/>
  <c r="H211" i="1"/>
  <c r="G211" i="1"/>
  <c r="H215" i="1"/>
  <c r="G215" i="1"/>
  <c r="H217" i="1"/>
  <c r="G217" i="1"/>
  <c r="H221" i="1"/>
  <c r="G221" i="1"/>
  <c r="H225" i="1"/>
  <c r="G225" i="1"/>
  <c r="H319" i="1"/>
  <c r="G319" i="1"/>
  <c r="H325" i="1"/>
  <c r="G325" i="1"/>
  <c r="H331" i="1"/>
  <c r="G331" i="1"/>
  <c r="H335" i="1"/>
  <c r="G335" i="1"/>
  <c r="H339" i="1"/>
  <c r="G339" i="1"/>
  <c r="H343" i="1"/>
  <c r="G343" i="1"/>
  <c r="H347" i="1"/>
  <c r="G347" i="1"/>
  <c r="H351" i="1"/>
  <c r="G351" i="1"/>
  <c r="H361" i="1"/>
  <c r="G361" i="1"/>
  <c r="H367" i="1"/>
  <c r="G367" i="1"/>
  <c r="H448" i="1"/>
  <c r="G448" i="1"/>
  <c r="H541" i="1"/>
  <c r="G541" i="1"/>
  <c r="H593" i="1"/>
  <c r="G593" i="1"/>
  <c r="H199" i="1"/>
  <c r="G199" i="1"/>
  <c r="H203" i="1"/>
  <c r="G203" i="1"/>
  <c r="H205" i="1"/>
  <c r="G205" i="1"/>
  <c r="H209" i="1"/>
  <c r="G209" i="1"/>
  <c r="H213" i="1"/>
  <c r="G213" i="1"/>
  <c r="H219" i="1"/>
  <c r="G219" i="1"/>
  <c r="H223" i="1"/>
  <c r="G223" i="1"/>
  <c r="H317" i="1"/>
  <c r="G317" i="1"/>
  <c r="H321" i="1"/>
  <c r="G321" i="1"/>
  <c r="H323" i="1"/>
  <c r="G323" i="1"/>
  <c r="H327" i="1"/>
  <c r="G327" i="1"/>
  <c r="H329" i="1"/>
  <c r="G329" i="1"/>
  <c r="H333" i="1"/>
  <c r="G333" i="1"/>
  <c r="H337" i="1"/>
  <c r="G337" i="1"/>
  <c r="H341" i="1"/>
  <c r="G341" i="1"/>
  <c r="H345" i="1"/>
  <c r="G345" i="1"/>
  <c r="H349" i="1"/>
  <c r="G349" i="1"/>
  <c r="H353" i="1"/>
  <c r="G353" i="1"/>
  <c r="H357" i="1"/>
  <c r="G357" i="1"/>
  <c r="H359" i="1"/>
  <c r="G359" i="1"/>
  <c r="H363" i="1"/>
  <c r="G363" i="1"/>
  <c r="H365" i="1"/>
  <c r="G365" i="1"/>
  <c r="H432" i="1"/>
  <c r="G432" i="1"/>
  <c r="G89" i="1"/>
  <c r="H91" i="1"/>
  <c r="G93" i="1"/>
  <c r="H95" i="1"/>
  <c r="G97" i="1"/>
  <c r="H99" i="1"/>
  <c r="G101" i="1"/>
  <c r="H103" i="1"/>
  <c r="G105" i="1"/>
  <c r="H107" i="1"/>
  <c r="G109" i="1"/>
  <c r="H111" i="1"/>
  <c r="G113" i="1"/>
  <c r="H115" i="1"/>
  <c r="G117" i="1"/>
  <c r="H119" i="1"/>
  <c r="G121" i="1"/>
  <c r="H123" i="1"/>
  <c r="G125" i="1"/>
  <c r="H127" i="1"/>
  <c r="G129" i="1"/>
  <c r="H131" i="1"/>
  <c r="G133" i="1"/>
  <c r="H135" i="1"/>
  <c r="G137" i="1"/>
  <c r="H139" i="1"/>
  <c r="G141" i="1"/>
  <c r="H143" i="1"/>
  <c r="G145" i="1"/>
  <c r="H147" i="1"/>
  <c r="G149" i="1"/>
  <c r="H151" i="1"/>
  <c r="G153" i="1"/>
  <c r="H155" i="1"/>
  <c r="G157" i="1"/>
  <c r="H159" i="1"/>
  <c r="G161" i="1"/>
  <c r="H163" i="1"/>
  <c r="G165" i="1"/>
  <c r="H167" i="1"/>
  <c r="G169" i="1"/>
  <c r="H171" i="1"/>
  <c r="G173" i="1"/>
  <c r="H175" i="1"/>
  <c r="G177" i="1"/>
  <c r="H179" i="1"/>
  <c r="G181" i="1"/>
  <c r="H183" i="1"/>
  <c r="H187" i="1"/>
  <c r="G187" i="1"/>
  <c r="H189" i="1"/>
  <c r="G189" i="1"/>
  <c r="H191" i="1"/>
  <c r="G191" i="1"/>
  <c r="H193" i="1"/>
  <c r="G193" i="1"/>
  <c r="H195" i="1"/>
  <c r="G195" i="1"/>
  <c r="H197" i="1"/>
  <c r="G197" i="1"/>
  <c r="H299" i="1"/>
  <c r="G299" i="1"/>
  <c r="H301" i="1"/>
  <c r="G301" i="1"/>
  <c r="H305" i="1"/>
  <c r="G305" i="1"/>
  <c r="H307" i="1"/>
  <c r="G307" i="1"/>
  <c r="H309" i="1"/>
  <c r="G309" i="1"/>
  <c r="H311" i="1"/>
  <c r="G311" i="1"/>
  <c r="H313" i="1"/>
  <c r="G313" i="1"/>
  <c r="H315" i="1"/>
  <c r="G315" i="1"/>
  <c r="H428" i="1"/>
  <c r="G428" i="1"/>
  <c r="G438" i="1"/>
  <c r="G441" i="1"/>
  <c r="H444" i="1"/>
  <c r="G444" i="1"/>
  <c r="G454" i="1"/>
  <c r="G457" i="1"/>
  <c r="G534" i="1"/>
  <c r="H537" i="1"/>
  <c r="G537" i="1"/>
  <c r="H546" i="1"/>
  <c r="G546" i="1"/>
  <c r="H554" i="1"/>
  <c r="G554" i="1"/>
  <c r="H562" i="1"/>
  <c r="G562" i="1"/>
  <c r="H635" i="1"/>
  <c r="G635" i="1"/>
  <c r="G88" i="1"/>
  <c r="H90" i="1"/>
  <c r="G92" i="1"/>
  <c r="H94" i="1"/>
  <c r="G96" i="1"/>
  <c r="H98" i="1"/>
  <c r="G100" i="1"/>
  <c r="G104" i="1"/>
  <c r="H106" i="1"/>
  <c r="H110" i="1"/>
  <c r="G112" i="1"/>
  <c r="H114" i="1"/>
  <c r="G116" i="1"/>
  <c r="H118" i="1"/>
  <c r="G120" i="1"/>
  <c r="H122" i="1"/>
  <c r="G124" i="1"/>
  <c r="H126" i="1"/>
  <c r="G128" i="1"/>
  <c r="G132" i="1"/>
  <c r="H134" i="1"/>
  <c r="G136" i="1"/>
  <c r="H138" i="1"/>
  <c r="G140" i="1"/>
  <c r="H142" i="1"/>
  <c r="G144" i="1"/>
  <c r="H146" i="1"/>
  <c r="H150" i="1"/>
  <c r="G152" i="1"/>
  <c r="H154" i="1"/>
  <c r="G156" i="1"/>
  <c r="H158" i="1"/>
  <c r="H162" i="1"/>
  <c r="G164" i="1"/>
  <c r="H166" i="1"/>
  <c r="G168" i="1"/>
  <c r="H170" i="1"/>
  <c r="G172" i="1"/>
  <c r="H174" i="1"/>
  <c r="G176" i="1"/>
  <c r="H178" i="1"/>
  <c r="G180" i="1"/>
  <c r="H182" i="1"/>
  <c r="G184" i="1"/>
  <c r="H259" i="1"/>
  <c r="G259" i="1"/>
  <c r="H261" i="1"/>
  <c r="G261" i="1"/>
  <c r="H263" i="1"/>
  <c r="G263" i="1"/>
  <c r="H265" i="1"/>
  <c r="G265" i="1"/>
  <c r="H267" i="1"/>
  <c r="G267" i="1"/>
  <c r="H271" i="1"/>
  <c r="G271" i="1"/>
  <c r="H273" i="1"/>
  <c r="G273" i="1"/>
  <c r="H275" i="1"/>
  <c r="G275" i="1"/>
  <c r="H277" i="1"/>
  <c r="G277" i="1"/>
  <c r="H279" i="1"/>
  <c r="G279" i="1"/>
  <c r="H281" i="1"/>
  <c r="G281" i="1"/>
  <c r="H283" i="1"/>
  <c r="G283" i="1"/>
  <c r="H285" i="1"/>
  <c r="G285" i="1"/>
  <c r="H287" i="1"/>
  <c r="G287" i="1"/>
  <c r="H289" i="1"/>
  <c r="G289" i="1"/>
  <c r="H291" i="1"/>
  <c r="G291" i="1"/>
  <c r="H293" i="1"/>
  <c r="G293" i="1"/>
  <c r="H415" i="1"/>
  <c r="G415" i="1"/>
  <c r="H440" i="1"/>
  <c r="G440" i="1"/>
  <c r="H456" i="1"/>
  <c r="G456" i="1"/>
  <c r="H533" i="1"/>
  <c r="G533" i="1"/>
  <c r="H597" i="1"/>
  <c r="G597" i="1"/>
  <c r="H648" i="1"/>
  <c r="G648" i="1"/>
  <c r="H185" i="1"/>
  <c r="H188" i="1"/>
  <c r="G188" i="1"/>
  <c r="H190" i="1"/>
  <c r="G190" i="1"/>
  <c r="H192" i="1"/>
  <c r="G192" i="1"/>
  <c r="H194" i="1"/>
  <c r="G194" i="1"/>
  <c r="H196" i="1"/>
  <c r="G196" i="1"/>
  <c r="H200" i="1"/>
  <c r="G200" i="1"/>
  <c r="H202" i="1"/>
  <c r="G202" i="1"/>
  <c r="H204" i="1"/>
  <c r="G204" i="1"/>
  <c r="H206" i="1"/>
  <c r="G206" i="1"/>
  <c r="H208" i="1"/>
  <c r="G208" i="1"/>
  <c r="H210" i="1"/>
  <c r="G210" i="1"/>
  <c r="H212" i="1"/>
  <c r="G212" i="1"/>
  <c r="H214" i="1"/>
  <c r="G214" i="1"/>
  <c r="H216" i="1"/>
  <c r="G216" i="1"/>
  <c r="H218" i="1"/>
  <c r="G218" i="1"/>
  <c r="H220" i="1"/>
  <c r="G220" i="1"/>
  <c r="H222" i="1"/>
  <c r="G222" i="1"/>
  <c r="H224" i="1"/>
  <c r="G224" i="1"/>
  <c r="H228" i="1"/>
  <c r="G228" i="1"/>
  <c r="H230" i="1"/>
  <c r="G230" i="1"/>
  <c r="H232" i="1"/>
  <c r="G232" i="1"/>
  <c r="H234" i="1"/>
  <c r="G234" i="1"/>
  <c r="H236" i="1"/>
  <c r="G236" i="1"/>
  <c r="H238" i="1"/>
  <c r="G238" i="1"/>
  <c r="H240" i="1"/>
  <c r="G240" i="1"/>
  <c r="H242" i="1"/>
  <c r="G242" i="1"/>
  <c r="H244" i="1"/>
  <c r="G244" i="1"/>
  <c r="H246" i="1"/>
  <c r="G246" i="1"/>
  <c r="H248" i="1"/>
  <c r="G248" i="1"/>
  <c r="H250" i="1"/>
  <c r="G250" i="1"/>
  <c r="H252" i="1"/>
  <c r="G252" i="1"/>
  <c r="H254" i="1"/>
  <c r="G254" i="1"/>
  <c r="H256" i="1"/>
  <c r="G256"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H298" i="1"/>
  <c r="G298" i="1"/>
  <c r="H300" i="1"/>
  <c r="G300" i="1"/>
  <c r="H302" i="1"/>
  <c r="G302" i="1"/>
  <c r="H304" i="1"/>
  <c r="G304" i="1"/>
  <c r="H306" i="1"/>
  <c r="G306" i="1"/>
  <c r="H308" i="1"/>
  <c r="G308" i="1"/>
  <c r="H310" i="1"/>
  <c r="G310" i="1"/>
  <c r="H312" i="1"/>
  <c r="G312" i="1"/>
  <c r="H314" i="1"/>
  <c r="G314"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6" i="1"/>
  <c r="G356" i="1"/>
  <c r="H358" i="1"/>
  <c r="G358" i="1"/>
  <c r="H360" i="1"/>
  <c r="G360" i="1"/>
  <c r="H362" i="1"/>
  <c r="G362" i="1"/>
  <c r="H364" i="1"/>
  <c r="G364" i="1"/>
  <c r="H366" i="1"/>
  <c r="G366"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H404" i="1"/>
  <c r="G404" i="1"/>
  <c r="H406" i="1"/>
  <c r="G406" i="1"/>
  <c r="H408" i="1"/>
  <c r="G408" i="1"/>
  <c r="H410" i="1"/>
  <c r="G410" i="1"/>
  <c r="H414" i="1"/>
  <c r="G414" i="1"/>
  <c r="H416" i="1"/>
  <c r="G416" i="1"/>
  <c r="G545" i="1"/>
  <c r="G549" i="1"/>
  <c r="G553" i="1"/>
  <c r="G557" i="1"/>
  <c r="G561" i="1"/>
  <c r="G592" i="1"/>
  <c r="G596" i="1"/>
  <c r="G600" i="1"/>
  <c r="G647" i="1"/>
  <c r="H1517" i="1"/>
  <c r="G1517" i="1"/>
  <c r="H1525" i="1"/>
  <c r="G1525" i="1"/>
  <c r="H1533" i="1"/>
  <c r="G1533" i="1"/>
  <c r="J1549" i="1"/>
  <c r="H1549" i="1"/>
  <c r="G1549" i="1"/>
  <c r="J1553" i="1"/>
  <c r="H1553" i="1"/>
  <c r="G1553" i="1"/>
  <c r="I1553" i="1" s="1"/>
  <c r="G1558" i="1"/>
  <c r="I1558" i="1" s="1"/>
  <c r="H1558" i="1"/>
  <c r="G1562" i="1"/>
  <c r="H1562" i="1"/>
  <c r="G1567" i="1"/>
  <c r="I1567" i="1" s="1"/>
  <c r="J1567" i="1"/>
  <c r="H1567" i="1"/>
  <c r="G1571" i="1"/>
  <c r="H1571" i="1"/>
  <c r="I30" i="3"/>
  <c r="D1537" i="1"/>
  <c r="H1510" i="1"/>
  <c r="G1510" i="1"/>
  <c r="H1509" i="1"/>
  <c r="G1509" i="1"/>
  <c r="G1550" i="1"/>
  <c r="I1550" i="1" s="1"/>
  <c r="H1550" i="1"/>
  <c r="G1554" i="1"/>
  <c r="H1554" i="1"/>
  <c r="H1626" i="1"/>
  <c r="G1626" i="1"/>
  <c r="H1630" i="1"/>
  <c r="G1630" i="1"/>
  <c r="H1634" i="1"/>
  <c r="G1634" i="1"/>
  <c r="H1638" i="1"/>
  <c r="G1638" i="1"/>
  <c r="H1642" i="1"/>
  <c r="G1642" i="1"/>
  <c r="H1646" i="1"/>
  <c r="G1646" i="1"/>
  <c r="H1650" i="1"/>
  <c r="G1650" i="1"/>
  <c r="H1654" i="1"/>
  <c r="G1654" i="1"/>
  <c r="H1658" i="1"/>
  <c r="G1658" i="1"/>
  <c r="H1662" i="1"/>
  <c r="G1662" i="1"/>
  <c r="H1666" i="1"/>
  <c r="G1666" i="1"/>
  <c r="H1670" i="1"/>
  <c r="G1670" i="1"/>
  <c r="H1679" i="1"/>
  <c r="G1679" i="1"/>
  <c r="H1513" i="1"/>
  <c r="G1513" i="1"/>
  <c r="H1521" i="1"/>
  <c r="G1521" i="1"/>
  <c r="H1529" i="1"/>
  <c r="G1529" i="1"/>
  <c r="H1541" i="1"/>
  <c r="G1541" i="1"/>
  <c r="I1541" i="1" s="1"/>
  <c r="H1545" i="1"/>
  <c r="G1545" i="1"/>
  <c r="J1558" i="1"/>
  <c r="J1562" i="1"/>
  <c r="G1565" i="1"/>
  <c r="I1565" i="1" s="1"/>
  <c r="J1565" i="1"/>
  <c r="H1565" i="1"/>
  <c r="G1569" i="1"/>
  <c r="I1569" i="1" s="1"/>
  <c r="J1569" i="1"/>
  <c r="H1569" i="1"/>
  <c r="I1542" i="1"/>
  <c r="I1546" i="1"/>
  <c r="J1550" i="1"/>
  <c r="J1554" i="1"/>
  <c r="J1557" i="1"/>
  <c r="H1557" i="1"/>
  <c r="G1557" i="1"/>
  <c r="J1561" i="1"/>
  <c r="H1561" i="1"/>
  <c r="G1561" i="1"/>
  <c r="E164" i="4"/>
  <c r="D160" i="1" s="1"/>
  <c r="F165" i="4"/>
  <c r="F234" i="4"/>
  <c r="D230" i="4"/>
  <c r="C649" i="1"/>
  <c r="C1450" i="1"/>
  <c r="C1457" i="1"/>
  <c r="H1508" i="1"/>
  <c r="H1512" i="1"/>
  <c r="H1516" i="1"/>
  <c r="H1520" i="1"/>
  <c r="H1524" i="1"/>
  <c r="H1528" i="1"/>
  <c r="H1532" i="1"/>
  <c r="H1536" i="1"/>
  <c r="H1540" i="1"/>
  <c r="G1544" i="1"/>
  <c r="H1572" i="1"/>
  <c r="J1574" i="1"/>
  <c r="J1576" i="1"/>
  <c r="G1578" i="1"/>
  <c r="I1578" i="1" s="1"/>
  <c r="J1578" i="1"/>
  <c r="G1580" i="1"/>
  <c r="I1580" i="1" s="1"/>
  <c r="J1580" i="1"/>
  <c r="H1582" i="1"/>
  <c r="G1582" i="1"/>
  <c r="H1586" i="1"/>
  <c r="G1586" i="1"/>
  <c r="H1590" i="1"/>
  <c r="G1590" i="1"/>
  <c r="H1594" i="1"/>
  <c r="G1594" i="1"/>
  <c r="H1598" i="1"/>
  <c r="G1598" i="1"/>
  <c r="H1602" i="1"/>
  <c r="G1602" i="1"/>
  <c r="H1606" i="1"/>
  <c r="G1606" i="1"/>
  <c r="H1610" i="1"/>
  <c r="G1610" i="1"/>
  <c r="H1614" i="1"/>
  <c r="G1614" i="1"/>
  <c r="H1618" i="1"/>
  <c r="G1618" i="1"/>
  <c r="H1675" i="1"/>
  <c r="G1675" i="1"/>
  <c r="D49" i="4"/>
  <c r="F64" i="4"/>
  <c r="F407" i="4"/>
  <c r="D406" i="4"/>
  <c r="F526" i="4"/>
  <c r="D522" i="4"/>
  <c r="F529" i="4"/>
  <c r="G210" i="9"/>
  <c r="E210" i="9" s="1"/>
  <c r="B210" i="9" s="1"/>
  <c r="E69" i="5"/>
  <c r="G296" i="9"/>
  <c r="E296" i="9" s="1"/>
  <c r="B296" i="9" s="1"/>
  <c r="G193" i="9"/>
  <c r="E193" i="9" s="1"/>
  <c r="B193" i="9" s="1"/>
  <c r="D1503" i="1"/>
  <c r="H1511" i="1"/>
  <c r="H1515" i="1"/>
  <c r="H1519" i="1"/>
  <c r="H1523" i="1"/>
  <c r="H1527" i="1"/>
  <c r="H1531" i="1"/>
  <c r="H1535" i="1"/>
  <c r="H1539" i="1"/>
  <c r="H1543" i="1"/>
  <c r="I1543" i="1" s="1"/>
  <c r="J1543" i="1"/>
  <c r="H1544" i="1"/>
  <c r="H1547" i="1"/>
  <c r="G1548" i="1"/>
  <c r="I1548" i="1" s="1"/>
  <c r="J1548" i="1"/>
  <c r="G1552" i="1"/>
  <c r="I1552" i="1" s="1"/>
  <c r="J1552" i="1"/>
  <c r="G1560" i="1"/>
  <c r="I1560" i="1" s="1"/>
  <c r="J1560" i="1"/>
  <c r="G1573" i="1"/>
  <c r="I1573" i="1" s="1"/>
  <c r="J1573" i="1"/>
  <c r="G1575" i="1"/>
  <c r="I1575" i="1" s="1"/>
  <c r="J1575" i="1"/>
  <c r="F17" i="4"/>
  <c r="D7" i="4"/>
  <c r="G212" i="9"/>
  <c r="E212" i="9" s="1"/>
  <c r="B212" i="9" s="1"/>
  <c r="E6" i="4"/>
  <c r="F203" i="4"/>
  <c r="D202" i="4"/>
  <c r="D273" i="4"/>
  <c r="F278" i="4"/>
  <c r="F427" i="4"/>
  <c r="D648" i="4"/>
  <c r="F537" i="4"/>
  <c r="D536" i="4"/>
  <c r="F136" i="5"/>
  <c r="D135" i="5"/>
  <c r="F291" i="5"/>
  <c r="D251" i="5"/>
  <c r="D22" i="7"/>
  <c r="C1556" i="1"/>
  <c r="G185" i="9"/>
  <c r="E185" i="9" s="1"/>
  <c r="B185" i="9" s="1"/>
  <c r="H1514" i="1"/>
  <c r="H1518" i="1"/>
  <c r="H1522" i="1"/>
  <c r="H1526" i="1"/>
  <c r="H1530" i="1"/>
  <c r="H1534" i="1"/>
  <c r="I1551" i="1"/>
  <c r="I1559" i="1"/>
  <c r="H1683" i="1"/>
  <c r="G1683" i="1"/>
  <c r="F178" i="4"/>
  <c r="D164" i="4"/>
  <c r="F263" i="4"/>
  <c r="D262" i="4"/>
  <c r="F7" i="5"/>
  <c r="H21" i="3"/>
  <c r="H336" i="9"/>
  <c r="F598" i="4"/>
  <c r="D597" i="4"/>
  <c r="G156" i="9"/>
  <c r="E156" i="9" s="1"/>
  <c r="B156" i="9" s="1"/>
  <c r="F607" i="4"/>
  <c r="F114" i="6"/>
  <c r="H29" i="3"/>
  <c r="G216" i="9"/>
  <c r="E216" i="9" s="1"/>
  <c r="B216" i="9" s="1"/>
  <c r="F135" i="4"/>
  <c r="D134" i="4"/>
  <c r="F585" i="4"/>
  <c r="D584" i="4"/>
  <c r="G339" i="9"/>
  <c r="F219" i="5"/>
  <c r="G1674" i="1"/>
  <c r="G1678" i="1"/>
  <c r="G1682" i="1"/>
  <c r="G1686" i="1"/>
  <c r="F153" i="4"/>
  <c r="E321" i="4"/>
  <c r="D316" i="1" s="1"/>
  <c r="F374" i="4"/>
  <c r="D373" i="4"/>
  <c r="D431" i="4"/>
  <c r="D571" i="4"/>
  <c r="E584" i="4"/>
  <c r="D578" i="1" s="1"/>
  <c r="D647" i="4"/>
  <c r="E12" i="5"/>
  <c r="F70" i="5"/>
  <c r="D69" i="5"/>
  <c r="D119" i="5"/>
  <c r="G316" i="9"/>
  <c r="E316" i="9" s="1"/>
  <c r="B316" i="9" s="1"/>
  <c r="G315" i="9"/>
  <c r="F150" i="5"/>
  <c r="F5" i="6"/>
  <c r="H26" i="3"/>
  <c r="F43" i="6"/>
  <c r="D35" i="6"/>
  <c r="D5" i="7"/>
  <c r="D106" i="4"/>
  <c r="F322" i="4"/>
  <c r="D321" i="4"/>
  <c r="E647" i="4"/>
  <c r="D641" i="1" s="1"/>
  <c r="F467" i="4"/>
  <c r="D466" i="4"/>
  <c r="E479" i="4"/>
  <c r="D473" i="1" s="1"/>
  <c r="E491" i="4"/>
  <c r="D485" i="1" s="1"/>
  <c r="D629" i="4"/>
  <c r="F636" i="4"/>
  <c r="G336" i="9"/>
  <c r="E336" i="9" s="1"/>
  <c r="B336" i="9" s="1"/>
  <c r="D177" i="5"/>
  <c r="E219" i="5"/>
  <c r="E251" i="5"/>
  <c r="E5" i="7"/>
  <c r="D44" i="8"/>
  <c r="G342" i="9" s="1"/>
  <c r="E342" i="9" s="1"/>
  <c r="H316" i="9"/>
  <c r="H315" i="9"/>
  <c r="E36" i="9"/>
  <c r="B36" i="9" s="1"/>
  <c r="B42" i="9"/>
  <c r="B46" i="9"/>
  <c r="B54" i="9"/>
  <c r="B62" i="9"/>
  <c r="B70" i="9"/>
  <c r="B78" i="9"/>
  <c r="B86" i="9"/>
  <c r="B94" i="9"/>
  <c r="B102" i="9"/>
  <c r="G181" i="9"/>
  <c r="E181" i="9" s="1"/>
  <c r="B181" i="9" s="1"/>
  <c r="G189" i="9"/>
  <c r="E189" i="9" s="1"/>
  <c r="B189" i="9" s="1"/>
  <c r="G197" i="9"/>
  <c r="E197" i="9" s="1"/>
  <c r="B197" i="9" s="1"/>
  <c r="G205" i="9"/>
  <c r="E205" i="9" s="1"/>
  <c r="B205" i="9" s="1"/>
  <c r="G24" i="9"/>
  <c r="E338" i="9"/>
  <c r="B338" i="9" s="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4" i="9"/>
  <c r="E214" i="9" s="1"/>
  <c r="B214" i="9" s="1"/>
  <c r="G180" i="9"/>
  <c r="H179" i="9"/>
  <c r="G215" i="9"/>
  <c r="E215" i="9" s="1"/>
  <c r="B215" i="9" s="1"/>
  <c r="G179" i="9"/>
  <c r="G178" i="9"/>
  <c r="E178" i="9" s="1"/>
  <c r="B178" i="9" s="1"/>
  <c r="G177" i="9"/>
  <c r="E177" i="9" s="1"/>
  <c r="B177" i="9" s="1"/>
  <c r="G176" i="9"/>
  <c r="E176" i="9" s="1"/>
  <c r="B176" i="9" s="1"/>
  <c r="G175" i="9"/>
  <c r="E175" i="9" s="1"/>
  <c r="B175" i="9" s="1"/>
  <c r="G174" i="9"/>
  <c r="E174" i="9" s="1"/>
  <c r="B174" i="9" s="1"/>
  <c r="H310" i="9"/>
  <c r="G206" i="9"/>
  <c r="E206" i="9" s="1"/>
  <c r="B206" i="9" s="1"/>
  <c r="G202" i="9"/>
  <c r="E202" i="9" s="1"/>
  <c r="B202" i="9" s="1"/>
  <c r="G198" i="9"/>
  <c r="E198" i="9" s="1"/>
  <c r="B198" i="9" s="1"/>
  <c r="G194" i="9"/>
  <c r="E194" i="9" s="1"/>
  <c r="B194" i="9" s="1"/>
  <c r="G190" i="9"/>
  <c r="E190" i="9" s="1"/>
  <c r="B190" i="9" s="1"/>
  <c r="G186" i="9"/>
  <c r="E186" i="9" s="1"/>
  <c r="B186" i="9" s="1"/>
  <c r="G182" i="9"/>
  <c r="E182" i="9" s="1"/>
  <c r="B182" i="9" s="1"/>
  <c r="G217" i="9"/>
  <c r="E217" i="9" s="1"/>
  <c r="B217" i="9" s="1"/>
  <c r="G213" i="9"/>
  <c r="E213" i="9" s="1"/>
  <c r="B213" i="9" s="1"/>
  <c r="G211" i="9"/>
  <c r="E211" i="9" s="1"/>
  <c r="B211" i="9" s="1"/>
  <c r="G209" i="9"/>
  <c r="E209" i="9" s="1"/>
  <c r="B209" i="9" s="1"/>
  <c r="L207" i="9"/>
  <c r="F207" i="9" s="1"/>
  <c r="G203" i="9"/>
  <c r="E203" i="9" s="1"/>
  <c r="B203" i="9" s="1"/>
  <c r="G199" i="9"/>
  <c r="E199" i="9" s="1"/>
  <c r="B199" i="9" s="1"/>
  <c r="G195" i="9"/>
  <c r="E195" i="9" s="1"/>
  <c r="B195" i="9" s="1"/>
  <c r="G191" i="9"/>
  <c r="E191" i="9" s="1"/>
  <c r="B191" i="9" s="1"/>
  <c r="G187" i="9"/>
  <c r="E187" i="9" s="1"/>
  <c r="B187" i="9" s="1"/>
  <c r="G183" i="9"/>
  <c r="E183" i="9" s="1"/>
  <c r="B183" i="9" s="1"/>
  <c r="G207" i="9"/>
  <c r="E207" i="9" s="1"/>
  <c r="B207" i="9" s="1"/>
  <c r="G204" i="9"/>
  <c r="E204" i="9" s="1"/>
  <c r="B204" i="9" s="1"/>
  <c r="G200" i="9"/>
  <c r="E200" i="9" s="1"/>
  <c r="B200" i="9" s="1"/>
  <c r="G196" i="9"/>
  <c r="E196" i="9" s="1"/>
  <c r="B196" i="9" s="1"/>
  <c r="G192" i="9"/>
  <c r="E192" i="9" s="1"/>
  <c r="B192" i="9" s="1"/>
  <c r="G188" i="9"/>
  <c r="E188" i="9" s="1"/>
  <c r="B188" i="9" s="1"/>
  <c r="G184" i="9"/>
  <c r="E184" i="9" s="1"/>
  <c r="B184" i="9" s="1"/>
  <c r="H180" i="9"/>
  <c r="H24" i="9"/>
  <c r="E32" i="9"/>
  <c r="B32" i="9" s="1"/>
  <c r="B126" i="9"/>
  <c r="B130" i="9"/>
  <c r="B134" i="9"/>
  <c r="B138" i="9"/>
  <c r="B142" i="9"/>
  <c r="B146" i="9"/>
  <c r="B150" i="9"/>
  <c r="B154" i="9"/>
  <c r="B158" i="9"/>
  <c r="B162" i="9"/>
  <c r="B166" i="9"/>
  <c r="B170" i="9"/>
  <c r="B250" i="9"/>
  <c r="B320" i="9"/>
  <c r="B340" i="9"/>
  <c r="B242" i="9"/>
  <c r="B274" i="9"/>
  <c r="F298" i="9"/>
  <c r="B230" i="9"/>
  <c r="B252" i="9"/>
  <c r="B260" i="9"/>
  <c r="B268" i="9"/>
  <c r="B276" i="9"/>
  <c r="B284" i="9"/>
  <c r="B292" i="9"/>
  <c r="E318" i="9"/>
  <c r="B318" i="9" s="1"/>
  <c r="B324" i="9"/>
  <c r="E326" i="9"/>
  <c r="B326" i="9" s="1"/>
  <c r="G1622" i="1" l="1"/>
  <c r="H1604" i="1"/>
  <c r="G1604" i="1"/>
  <c r="H1583" i="1"/>
  <c r="G1583" i="1"/>
  <c r="H422" i="1"/>
  <c r="G422" i="1"/>
  <c r="E24" i="9"/>
  <c r="B24" i="9" s="1"/>
  <c r="G108" i="1"/>
  <c r="B342" i="9"/>
  <c r="H339" i="9"/>
  <c r="D1223" i="1"/>
  <c r="F629" i="4"/>
  <c r="C623" i="1"/>
  <c r="F106" i="4"/>
  <c r="C102" i="1"/>
  <c r="H22" i="3"/>
  <c r="F69" i="5"/>
  <c r="C1074" i="1"/>
  <c r="H23" i="3"/>
  <c r="F177" i="5"/>
  <c r="D176" i="5"/>
  <c r="C1181" i="1"/>
  <c r="G485" i="1"/>
  <c r="H485" i="1"/>
  <c r="G345" i="9"/>
  <c r="E345" i="9" s="1"/>
  <c r="H32" i="3"/>
  <c r="C1538" i="1"/>
  <c r="E315" i="9"/>
  <c r="B315" i="9" s="1"/>
  <c r="F571" i="4"/>
  <c r="C565" i="1"/>
  <c r="F584" i="4"/>
  <c r="C578" i="1"/>
  <c r="E177" i="5"/>
  <c r="F164" i="4"/>
  <c r="D152" i="4"/>
  <c r="C160" i="1"/>
  <c r="D535" i="4"/>
  <c r="F536" i="4"/>
  <c r="C530" i="1"/>
  <c r="E308" i="4"/>
  <c r="F406" i="4"/>
  <c r="C401" i="1"/>
  <c r="G1457" i="1"/>
  <c r="H1457" i="1"/>
  <c r="I1561" i="1"/>
  <c r="I1549" i="1"/>
  <c r="K1480" i="9"/>
  <c r="G343" i="9"/>
  <c r="E343" i="9" s="1"/>
  <c r="B343" i="9" s="1"/>
  <c r="I38" i="3"/>
  <c r="C1621" i="1"/>
  <c r="E180" i="9"/>
  <c r="B180" i="9" s="1"/>
  <c r="F228" i="9"/>
  <c r="B228" i="9" s="1"/>
  <c r="E310" i="9"/>
  <c r="B310" i="9" s="1"/>
  <c r="I32" i="3"/>
  <c r="D1538" i="1"/>
  <c r="H473" i="1"/>
  <c r="G473" i="1"/>
  <c r="F321" i="4"/>
  <c r="D308" i="4"/>
  <c r="C316" i="1"/>
  <c r="H27" i="3"/>
  <c r="F35" i="6"/>
  <c r="C1431" i="1"/>
  <c r="D141" i="6"/>
  <c r="E7" i="5"/>
  <c r="D1017" i="1"/>
  <c r="F431" i="4"/>
  <c r="D430" i="4"/>
  <c r="C425" i="1"/>
  <c r="F597" i="4"/>
  <c r="C591" i="1"/>
  <c r="H1556" i="1"/>
  <c r="G1556" i="1"/>
  <c r="F135" i="5"/>
  <c r="C1140" i="1"/>
  <c r="I16" i="3"/>
  <c r="D2" i="1"/>
  <c r="G1450" i="1"/>
  <c r="H1450" i="1"/>
  <c r="E179" i="9"/>
  <c r="B179" i="9" s="1"/>
  <c r="E309" i="9"/>
  <c r="B309" i="9" s="1"/>
  <c r="I24" i="3"/>
  <c r="D1255" i="1"/>
  <c r="F466" i="4"/>
  <c r="C460" i="1"/>
  <c r="G347" i="9"/>
  <c r="E347" i="9" s="1"/>
  <c r="F119" i="5"/>
  <c r="C1124" i="1"/>
  <c r="F647" i="4"/>
  <c r="C641" i="1"/>
  <c r="F373" i="4"/>
  <c r="D360" i="4"/>
  <c r="C368" i="1"/>
  <c r="F134" i="4"/>
  <c r="C130" i="1"/>
  <c r="D6" i="5"/>
  <c r="F262" i="4"/>
  <c r="C258" i="1"/>
  <c r="H33" i="3"/>
  <c r="C1555" i="1"/>
  <c r="F648" i="4"/>
  <c r="C642" i="1"/>
  <c r="F273" i="4"/>
  <c r="C269" i="1"/>
  <c r="F522" i="4"/>
  <c r="C516" i="1"/>
  <c r="I1544" i="1"/>
  <c r="G649" i="1"/>
  <c r="H649" i="1"/>
  <c r="I1562" i="1"/>
  <c r="E339" i="9"/>
  <c r="B339" i="9" s="1"/>
  <c r="E430" i="4"/>
  <c r="F251" i="5"/>
  <c r="H24" i="3"/>
  <c r="C1255" i="1"/>
  <c r="E535" i="4"/>
  <c r="F202" i="4"/>
  <c r="C198" i="1"/>
  <c r="D6" i="4"/>
  <c r="F7" i="4"/>
  <c r="C3" i="1"/>
  <c r="G1503" i="1"/>
  <c r="H1503" i="1"/>
  <c r="I22" i="3"/>
  <c r="D1074" i="1"/>
  <c r="F49" i="4"/>
  <c r="C45" i="1"/>
  <c r="F230" i="4"/>
  <c r="C226" i="1"/>
  <c r="E152" i="4"/>
  <c r="I1557" i="1"/>
  <c r="I1545" i="1"/>
  <c r="I1554" i="1"/>
  <c r="E346" i="9" l="1"/>
  <c r="B347" i="9"/>
  <c r="D639" i="4"/>
  <c r="F430" i="4"/>
  <c r="C424" i="1"/>
  <c r="H30" i="3"/>
  <c r="F141" i="6"/>
  <c r="C1537" i="1"/>
  <c r="H316" i="1"/>
  <c r="G316" i="1"/>
  <c r="E417" i="4"/>
  <c r="D412" i="1" s="1"/>
  <c r="D303" i="1"/>
  <c r="E418" i="4"/>
  <c r="D413" i="1" s="1"/>
  <c r="H160" i="1"/>
  <c r="G160" i="1"/>
  <c r="G578" i="1"/>
  <c r="H578" i="1"/>
  <c r="D299" i="4"/>
  <c r="F152" i="4"/>
  <c r="H17" i="3"/>
  <c r="C148" i="1"/>
  <c r="G1223" i="1"/>
  <c r="H1223" i="1"/>
  <c r="G3" i="1"/>
  <c r="H3" i="1"/>
  <c r="H460" i="1"/>
  <c r="G460" i="1"/>
  <c r="F308" i="4"/>
  <c r="D417" i="4"/>
  <c r="C303" i="1"/>
  <c r="H530" i="1"/>
  <c r="G530" i="1"/>
  <c r="H1538" i="1"/>
  <c r="G1538" i="1"/>
  <c r="H102" i="1"/>
  <c r="G102" i="1"/>
  <c r="E640" i="4"/>
  <c r="D634" i="1" s="1"/>
  <c r="D529" i="1"/>
  <c r="E639" i="4"/>
  <c r="D633" i="1" s="1"/>
  <c r="D424" i="1"/>
  <c r="H269" i="1"/>
  <c r="G269" i="1"/>
  <c r="H1555" i="1"/>
  <c r="G1555" i="1"/>
  <c r="G299" i="9"/>
  <c r="F6" i="5"/>
  <c r="C1011" i="1"/>
  <c r="D418" i="4"/>
  <c r="F360" i="4"/>
  <c r="C355" i="1"/>
  <c r="H1124" i="1"/>
  <c r="G1124" i="1"/>
  <c r="G1017" i="1"/>
  <c r="H1017" i="1"/>
  <c r="G1621" i="1"/>
  <c r="H1621" i="1"/>
  <c r="H11" i="3"/>
  <c r="H401" i="1"/>
  <c r="G401" i="1"/>
  <c r="H565" i="1"/>
  <c r="G565" i="1"/>
  <c r="H1074" i="1"/>
  <c r="G1074" i="1"/>
  <c r="I17" i="3"/>
  <c r="E299" i="4"/>
  <c r="D148" i="1"/>
  <c r="H198" i="1"/>
  <c r="G198" i="1"/>
  <c r="G516" i="1"/>
  <c r="H516" i="1"/>
  <c r="G642" i="1"/>
  <c r="H642" i="1"/>
  <c r="H258" i="1"/>
  <c r="G258" i="1"/>
  <c r="G641" i="1"/>
  <c r="H641" i="1"/>
  <c r="H226" i="1"/>
  <c r="G226" i="1"/>
  <c r="H368" i="1"/>
  <c r="G368" i="1"/>
  <c r="G1140" i="1"/>
  <c r="H1140" i="1"/>
  <c r="H591" i="1"/>
  <c r="G591" i="1"/>
  <c r="G1431" i="1"/>
  <c r="H1431" i="1"/>
  <c r="H9" i="3"/>
  <c r="G45" i="1"/>
  <c r="H45" i="1"/>
  <c r="D300" i="4"/>
  <c r="F6" i="4"/>
  <c r="H16" i="3"/>
  <c r="D422" i="4"/>
  <c r="C2" i="1"/>
  <c r="G1255" i="1"/>
  <c r="H1255" i="1"/>
  <c r="H130" i="1"/>
  <c r="G130" i="1"/>
  <c r="E422" i="4"/>
  <c r="H425" i="1"/>
  <c r="G425" i="1"/>
  <c r="E6" i="5"/>
  <c r="G306" i="9" s="1"/>
  <c r="E306" i="9" s="1"/>
  <c r="B306" i="9" s="1"/>
  <c r="I21" i="3"/>
  <c r="D1012" i="1"/>
  <c r="F535" i="4"/>
  <c r="D640" i="4"/>
  <c r="C529" i="1"/>
  <c r="I23" i="3"/>
  <c r="E176" i="5"/>
  <c r="D1180" i="1" s="1"/>
  <c r="D1181" i="1"/>
  <c r="G1181" i="1" s="1"/>
  <c r="H19" i="9"/>
  <c r="E19" i="9" s="1"/>
  <c r="B19" i="9" s="1"/>
  <c r="B345" i="9"/>
  <c r="E344" i="9"/>
  <c r="I10" i="3" s="1"/>
  <c r="F176" i="5"/>
  <c r="C1180" i="1"/>
  <c r="G623" i="1"/>
  <c r="H623" i="1"/>
  <c r="E341" i="9"/>
  <c r="K3" i="9" l="1"/>
  <c r="I9" i="3"/>
  <c r="N3" i="9"/>
  <c r="I11" i="3"/>
  <c r="H303" i="1"/>
  <c r="G303" i="1"/>
  <c r="H1537" i="1"/>
  <c r="G1537" i="1"/>
  <c r="F418" i="4"/>
  <c r="C413" i="1"/>
  <c r="F417" i="4"/>
  <c r="C412" i="1"/>
  <c r="D301" i="4"/>
  <c r="D423" i="4"/>
  <c r="F299" i="4"/>
  <c r="C295" i="1"/>
  <c r="F639" i="4"/>
  <c r="C633" i="1"/>
  <c r="F640" i="4"/>
  <c r="C634" i="1"/>
  <c r="C296" i="1"/>
  <c r="D424" i="4"/>
  <c r="F422" i="4"/>
  <c r="D643" i="4"/>
  <c r="C417" i="1"/>
  <c r="H1012" i="1"/>
  <c r="G1012" i="1"/>
  <c r="E301" i="4"/>
  <c r="D297" i="1" s="1"/>
  <c r="E423" i="4"/>
  <c r="E424" i="4" s="1"/>
  <c r="D419" i="1" s="1"/>
  <c r="D295" i="1"/>
  <c r="E300" i="4"/>
  <c r="D296" i="1" s="1"/>
  <c r="H1181" i="1"/>
  <c r="H1011" i="1"/>
  <c r="H148" i="1"/>
  <c r="G148" i="1"/>
  <c r="H299" i="9"/>
  <c r="E299" i="9" s="1"/>
  <c r="D1011" i="1"/>
  <c r="G1011" i="1" s="1"/>
  <c r="G2" i="1"/>
  <c r="H2" i="1"/>
  <c r="G1180" i="1"/>
  <c r="H1180" i="1"/>
  <c r="H529" i="1"/>
  <c r="G529" i="1"/>
  <c r="E643" i="4"/>
  <c r="D417" i="1"/>
  <c r="H355" i="1"/>
  <c r="G355" i="1"/>
  <c r="H424" i="1"/>
  <c r="G424" i="1"/>
  <c r="F300" i="4" l="1"/>
  <c r="B299" i="9"/>
  <c r="F424" i="4"/>
  <c r="C419" i="1"/>
  <c r="H8" i="3"/>
  <c r="E425" i="4"/>
  <c r="D420" i="1" s="1"/>
  <c r="E644" i="4"/>
  <c r="D418" i="1"/>
  <c r="H20" i="9"/>
  <c r="H417" i="1"/>
  <c r="G417" i="1"/>
  <c r="H296" i="1"/>
  <c r="G296" i="1"/>
  <c r="H633" i="1"/>
  <c r="G633" i="1"/>
  <c r="D425" i="4"/>
  <c r="F423" i="4"/>
  <c r="D644" i="4"/>
  <c r="D645" i="4" s="1"/>
  <c r="C418" i="1"/>
  <c r="G20" i="9"/>
  <c r="H413" i="1"/>
  <c r="G413" i="1"/>
  <c r="F643" i="4"/>
  <c r="C637" i="1"/>
  <c r="F301" i="4"/>
  <c r="C297" i="1"/>
  <c r="E645" i="4"/>
  <c r="D637" i="1"/>
  <c r="H634" i="1"/>
  <c r="G634" i="1"/>
  <c r="H295" i="1"/>
  <c r="G295" i="1"/>
  <c r="H412" i="1"/>
  <c r="G412" i="1"/>
  <c r="F645" i="4" l="1"/>
  <c r="C639" i="1"/>
  <c r="H637" i="1"/>
  <c r="G637" i="1"/>
  <c r="D639" i="1"/>
  <c r="F425" i="4"/>
  <c r="C420" i="1"/>
  <c r="H297" i="1"/>
  <c r="G297" i="1"/>
  <c r="H418" i="1"/>
  <c r="G418" i="1"/>
  <c r="E646" i="4"/>
  <c r="E649" i="4" s="1"/>
  <c r="D638" i="1"/>
  <c r="E20" i="9"/>
  <c r="B20" i="9" s="1"/>
  <c r="H419" i="1"/>
  <c r="G419" i="1"/>
  <c r="D646" i="4"/>
  <c r="F644" i="4"/>
  <c r="C638" i="1"/>
  <c r="M3" i="9"/>
  <c r="I18" i="3" l="1"/>
  <c r="D643" i="1"/>
  <c r="D650" i="4"/>
  <c r="F646" i="4"/>
  <c r="C640" i="1"/>
  <c r="G638" i="1"/>
  <c r="H638" i="1"/>
  <c r="H639" i="1"/>
  <c r="G639" i="1"/>
  <c r="G334" i="9"/>
  <c r="E334" i="9" s="1"/>
  <c r="H334" i="9"/>
  <c r="E650" i="4"/>
  <c r="D640" i="1"/>
  <c r="G420" i="1"/>
  <c r="H420" i="1"/>
  <c r="D649" i="4"/>
  <c r="H19" i="3" l="1"/>
  <c r="F650" i="4"/>
  <c r="C644" i="1"/>
  <c r="F649" i="4"/>
  <c r="H18" i="3"/>
  <c r="C643" i="1"/>
  <c r="I19" i="3"/>
  <c r="D644" i="1"/>
  <c r="H7" i="3" s="1"/>
  <c r="G297" i="9"/>
  <c r="E297" i="9" s="1"/>
  <c r="B297" i="9" s="1"/>
  <c r="B334" i="9"/>
  <c r="E298" i="9"/>
  <c r="I8" i="3" s="1"/>
  <c r="H640" i="1"/>
  <c r="G640" i="1"/>
  <c r="H644" i="1" l="1"/>
  <c r="G644" i="1"/>
  <c r="J3" i="9"/>
  <c r="H643" i="1"/>
  <c r="G643" i="1"/>
  <c r="L293" i="9" l="1"/>
  <c r="F293" i="9" s="1"/>
  <c r="H295" i="9"/>
  <c r="H18" i="9"/>
  <c r="G295" i="9"/>
  <c r="G18" i="9"/>
  <c r="K6" i="9"/>
  <c r="G22" i="9"/>
  <c r="L15" i="9"/>
  <c r="K8" i="9"/>
  <c r="J6" i="9"/>
  <c r="K13" i="9"/>
  <c r="J10" i="9"/>
  <c r="J7" i="9"/>
  <c r="I7" i="9"/>
  <c r="K5" i="9"/>
  <c r="J13" i="9"/>
  <c r="H15" i="9"/>
  <c r="H22" i="9"/>
  <c r="I17" i="9"/>
  <c r="J9" i="9"/>
  <c r="I9" i="9"/>
  <c r="J11" i="9"/>
  <c r="I6" i="9"/>
  <c r="G21" i="9"/>
  <c r="G15" i="9"/>
  <c r="E15" i="9" s="1"/>
  <c r="J17" i="9"/>
  <c r="H21" i="9"/>
  <c r="G16" i="9"/>
  <c r="K12" i="9"/>
  <c r="I13" i="9"/>
  <c r="J8" i="9"/>
  <c r="K10" i="9"/>
  <c r="K9" i="9"/>
  <c r="K11" i="9"/>
  <c r="J5" i="9"/>
  <c r="G17" i="9"/>
  <c r="H16" i="9"/>
  <c r="M15" i="9"/>
  <c r="M16" i="9"/>
  <c r="J12" i="9"/>
  <c r="K7" i="9"/>
  <c r="I8" i="9"/>
  <c r="I11" i="9"/>
  <c r="L16" i="9"/>
  <c r="I5" i="9"/>
  <c r="I12" i="9"/>
  <c r="H17" i="9"/>
  <c r="F16" i="9" l="1"/>
  <c r="E8" i="9"/>
  <c r="B8" i="9" s="1"/>
  <c r="E5" i="9"/>
  <c r="B5" i="9" s="1"/>
  <c r="E18" i="9"/>
  <c r="B18" i="9" s="1"/>
  <c r="E17" i="9"/>
  <c r="B17" i="9" s="1"/>
  <c r="E16" i="9"/>
  <c r="E21" i="9"/>
  <c r="B21" i="9" s="1"/>
  <c r="F15" i="9"/>
  <c r="B15" i="9" s="1"/>
  <c r="E295" i="9"/>
  <c r="B295" i="9" s="1"/>
  <c r="E11" i="9"/>
  <c r="B11" i="9" s="1"/>
  <c r="E6" i="9"/>
  <c r="B6" i="9" s="1"/>
  <c r="E22" i="9"/>
  <c r="B22" i="9" s="1"/>
  <c r="E10" i="9"/>
  <c r="B10" i="9" s="1"/>
  <c r="E12" i="9"/>
  <c r="B12" i="9" s="1"/>
  <c r="E13" i="9"/>
  <c r="B13" i="9" s="1"/>
  <c r="E7" i="9"/>
  <c r="B7" i="9" s="1"/>
  <c r="E9" i="9"/>
  <c r="B9" i="9" s="1"/>
  <c r="B293" i="9"/>
  <c r="F23" i="9"/>
  <c r="E23" i="9" l="1"/>
  <c r="I7" i="3" s="1"/>
  <c r="B16" i="9"/>
  <c r="E14" i="9"/>
  <c r="I12" i="3" s="1"/>
  <c r="F14" i="9"/>
  <c r="F3" i="9" s="1"/>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<sst xmlns="http://schemas.openxmlformats.org/spreadsheetml/2006/main" count="4719" uniqueCount="3651">
  <si>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</si>
  <si>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</si>
  <si>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</si>
  <si>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</si>
  <si>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</si>
  <si>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</si>
  <si>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</si>
  <si>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</si>
  <si>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</si>
  <si>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</si>
  <si>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</si>
  <si>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</si>
  <si>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</si>
  <si>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</si>
  <si>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</si>
  <si>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</si>
  <si>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</si>
  <si>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</si>
  <si>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</si>
  <si>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</si>
  <si>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</si>
  <si>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</si>
  <si>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</si>
  <si>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</si>
  <si>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</si>
  <si>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</si>
  <si>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</si>
  <si>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</si>
  <si>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</si>
  <si>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</si>
  <si>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</si>
  <si>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DUBRAVA</t>
  </si>
  <si>
    <t>BILANCA</t>
  </si>
  <si>
    <t>RAS funkcijski</t>
  </si>
  <si>
    <t>Razina:</t>
  </si>
  <si>
    <t>21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</si>
  <si>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</si>
  <si>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</si>
  <si>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</si>
  <si>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</si>
  <si>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</si>
  <si>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</si>
  <si>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</si>
  <si>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</si>
  <si>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</si>
  <si>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</si>
  <si>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</si>
  <si>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</si>
  <si>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</si>
  <si>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</si>
  <si>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</si>
  <si>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</si>
  <si>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</si>
  <si>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</si>
  <si>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</si>
  <si>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</si>
  <si>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26008 - DJEČJI VRTIĆ DUBRAVA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</si>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</sst>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186145.87</v>
      </c>
      <c r="D2" s="6">
        <f>'PR-RAS'!E6</f>
        <v>223454.32</v>
      </c>
      <c r="E2" s="6">
        <v>0</v>
      </c>
      <c r="F2" s="6">
        <v>0</v>
      </c>
      <c r="G2" s="7">
        <f t="shared" ref="G2:G274" si="0">(B2/1000)*(C2*1+D2*2)</f>
        <v>633.05451000000005</v>
      </c>
      <c r="H2" s="7">
        <f t="shared" ref="H2:H274" si="1">ABS(C2-ROUND(C2,0))+ABS(D2-ROUND(D2,0))</f>
        <v>0.45000000001164153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2353</v>
      </c>
      <c r="D45" s="1">
        <f>'PR-RAS'!E49</f>
        <v>0</v>
      </c>
      <c r="E45" s="1">
        <v>0</v>
      </c>
      <c r="F45" s="1">
        <v>0</v>
      </c>
      <c r="G45" s="2">
        <f t="shared" si="0"/>
        <v>103.532</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2353</v>
      </c>
      <c r="D54" s="1">
        <f>'PR-RAS'!E58</f>
        <v>0</v>
      </c>
      <c r="E54" s="1">
        <v>0</v>
      </c>
      <c r="F54" s="1">
        <v>0</v>
      </c>
      <c r="G54" s="2">
        <f t="shared" si="0"/>
        <v>124.709</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2353</v>
      </c>
      <c r="D55" s="1">
        <f>'PR-RAS'!E59</f>
        <v>0</v>
      </c>
      <c r="E55" s="1">
        <v>0</v>
      </c>
      <c r="F55" s="1">
        <v>0</v>
      </c>
      <c r="G55" s="2">
        <f t="shared" si="0"/>
        <v>127.062</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52600.959999999999</v>
      </c>
      <c r="D102" s="1">
        <f>'PR-RAS'!E106</f>
        <v>43433.1</v>
      </c>
      <c r="E102" s="1">
        <v>0</v>
      </c>
      <c r="F102" s="1">
        <v>0</v>
      </c>
      <c r="G102" s="2">
        <f t="shared" si="0"/>
        <v>14086.18316</v>
      </c>
      <c r="H102" s="2">
        <f t="shared" si="1"/>
        <v>0.13999999999941792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52600.959999999999</v>
      </c>
      <c r="D108" s="1">
        <f>'PR-RAS'!E112</f>
        <v>43433.1</v>
      </c>
      <c r="E108" s="1">
        <v>0</v>
      </c>
      <c r="F108" s="1">
        <v>0</v>
      </c>
      <c r="G108" s="2">
        <f t="shared" si="0"/>
        <v>14922.98612</v>
      </c>
      <c r="H108" s="2">
        <f t="shared" si="1"/>
        <v>0.13999999999941792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52600.959999999999</v>
      </c>
      <c r="D113" s="1">
        <f>'PR-RAS'!E117</f>
        <v>43433.1</v>
      </c>
      <c r="E113" s="1">
        <v>0</v>
      </c>
      <c r="F113" s="1">
        <v>0</v>
      </c>
      <c r="G113" s="2">
        <f t="shared" si="0"/>
        <v>15620.32192</v>
      </c>
      <c r="H113" s="2">
        <f t="shared" si="1"/>
        <v>0.13999999999941792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1500</v>
      </c>
      <c r="D121" s="1">
        <f>'PR-RAS'!E125</f>
        <v>0</v>
      </c>
      <c r="E121" s="1">
        <v>0</v>
      </c>
      <c r="F121" s="1">
        <v>0</v>
      </c>
      <c r="G121" s="2">
        <f t="shared" si="0"/>
        <v>180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1500</v>
      </c>
      <c r="D125" s="1">
        <f>'PR-RAS'!E129</f>
        <v>0</v>
      </c>
      <c r="E125" s="1">
        <v>0</v>
      </c>
      <c r="F125" s="1">
        <v>0</v>
      </c>
      <c r="G125" s="2">
        <f t="shared" si="0"/>
        <v>186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1500</v>
      </c>
      <c r="D126" s="1">
        <f>'PR-RAS'!E130</f>
        <v>0</v>
      </c>
      <c r="E126" s="1">
        <v>0</v>
      </c>
      <c r="F126" s="1">
        <v>0</v>
      </c>
      <c r="G126" s="2">
        <f t="shared" si="0"/>
        <v>187.5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129691.91</v>
      </c>
      <c r="D130" s="1">
        <f>'PR-RAS'!E134</f>
        <v>180021.22</v>
      </c>
      <c r="E130" s="1">
        <v>0</v>
      </c>
      <c r="F130" s="1">
        <v>0</v>
      </c>
      <c r="G130" s="2">
        <f t="shared" si="0"/>
        <v>63175.73115</v>
      </c>
      <c r="H130" s="2">
        <f t="shared" si="1"/>
        <v>0.30999999999767169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129691.91</v>
      </c>
      <c r="D131" s="1">
        <f>'PR-RAS'!E135</f>
        <v>180021.22</v>
      </c>
      <c r="E131" s="1">
        <v>0</v>
      </c>
      <c r="F131" s="1">
        <v>0</v>
      </c>
      <c r="G131" s="2">
        <f t="shared" si="0"/>
        <v>63665.465499999998</v>
      </c>
      <c r="H131" s="2">
        <f t="shared" si="1"/>
        <v>0.30999999999767169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129691.91</v>
      </c>
      <c r="D132" s="1">
        <f>'PR-RAS'!E136</f>
        <v>180021.22</v>
      </c>
      <c r="E132" s="1">
        <v>0</v>
      </c>
      <c r="F132" s="1">
        <v>0</v>
      </c>
      <c r="G132" s="2">
        <f t="shared" si="0"/>
        <v>64155.199849999997</v>
      </c>
      <c r="H132" s="2">
        <f t="shared" si="1"/>
        <v>0.30999999999767169</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182044.6</v>
      </c>
      <c r="D148" s="1">
        <f>'PR-RAS'!E152</f>
        <v>232078.39</v>
      </c>
      <c r="E148" s="1">
        <v>0</v>
      </c>
      <c r="F148" s="1">
        <v>0</v>
      </c>
      <c r="G148" s="2">
        <f t="shared" si="0"/>
        <v>94991.602859999999</v>
      </c>
      <c r="H148" s="2">
        <f t="shared" si="1"/>
        <v>0.79000000000814907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139688.62</v>
      </c>
      <c r="D149" s="1">
        <f>'PR-RAS'!E153</f>
        <v>173386.32</v>
      </c>
      <c r="E149" s="1">
        <v>0</v>
      </c>
      <c r="F149" s="1">
        <v>0</v>
      </c>
      <c r="G149" s="2">
        <f t="shared" si="0"/>
        <v>71996.266479999991</v>
      </c>
      <c r="H149" s="2">
        <f t="shared" si="1"/>
        <v>0.70000000001164153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115046.34</v>
      </c>
      <c r="D150" s="1">
        <f>'PR-RAS'!E154</f>
        <v>125009.68</v>
      </c>
      <c r="E150" s="1">
        <v>0</v>
      </c>
      <c r="F150" s="1">
        <v>0</v>
      </c>
      <c r="G150" s="2">
        <f t="shared" si="0"/>
        <v>54394.789299999989</v>
      </c>
      <c r="H150" s="2">
        <f t="shared" si="1"/>
        <v>0.66000000000349246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115046.34</v>
      </c>
      <c r="D151" s="1">
        <f>'PR-RAS'!E155</f>
        <v>125009.68</v>
      </c>
      <c r="E151" s="1">
        <v>0</v>
      </c>
      <c r="F151" s="1">
        <v>0</v>
      </c>
      <c r="G151" s="2">
        <f t="shared" si="0"/>
        <v>54759.854999999989</v>
      </c>
      <c r="H151" s="2">
        <f t="shared" si="1"/>
        <v>0.66000000000349246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5592</v>
      </c>
      <c r="D155" s="1">
        <f>'PR-RAS'!E159</f>
        <v>27750</v>
      </c>
      <c r="E155" s="1">
        <v>0</v>
      </c>
      <c r="F155" s="1">
        <v>0</v>
      </c>
      <c r="G155" s="2">
        <f t="shared" si="0"/>
        <v>9408.1679999999997</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19050.28</v>
      </c>
      <c r="D156" s="1">
        <f>'PR-RAS'!E160</f>
        <v>20626.64</v>
      </c>
      <c r="E156" s="1">
        <v>0</v>
      </c>
      <c r="F156" s="1">
        <v>0</v>
      </c>
      <c r="G156" s="2">
        <f t="shared" si="0"/>
        <v>9347.0517999999993</v>
      </c>
      <c r="H156" s="2">
        <f t="shared" si="1"/>
        <v>0.63999999999941792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19050.28</v>
      </c>
      <c r="D158" s="1">
        <f>'PR-RAS'!E162</f>
        <v>20626.64</v>
      </c>
      <c r="E158" s="1">
        <v>0</v>
      </c>
      <c r="F158" s="1">
        <v>0</v>
      </c>
      <c r="G158" s="2">
        <f t="shared" si="0"/>
        <v>9467.6589199999999</v>
      </c>
      <c r="H158" s="2">
        <f t="shared" si="1"/>
        <v>0.63999999999941792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42009.1</v>
      </c>
      <c r="D160" s="1">
        <f>'PR-RAS'!E164</f>
        <v>32654.48</v>
      </c>
      <c r="E160" s="1">
        <v>0</v>
      </c>
      <c r="F160" s="1">
        <v>0</v>
      </c>
      <c r="G160" s="2">
        <f t="shared" si="0"/>
        <v>17063.571540000001</v>
      </c>
      <c r="H160" s="2">
        <f t="shared" si="1"/>
        <v>0.57999999999810825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5958.77</v>
      </c>
      <c r="D161" s="1">
        <f>'PR-RAS'!E165</f>
        <v>4733.4399999999996</v>
      </c>
      <c r="E161" s="1">
        <v>0</v>
      </c>
      <c r="F161" s="1">
        <v>0</v>
      </c>
      <c r="G161" s="2">
        <f t="shared" si="0"/>
        <v>2468.1039999999998</v>
      </c>
      <c r="H161" s="2">
        <f t="shared" si="1"/>
        <v>0.66999999999916326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374.92</v>
      </c>
      <c r="D162" s="1">
        <f>'PR-RAS'!E166</f>
        <v>0</v>
      </c>
      <c r="E162" s="1">
        <v>0</v>
      </c>
      <c r="F162" s="1">
        <v>0</v>
      </c>
      <c r="G162" s="2">
        <f t="shared" si="0"/>
        <v>60.362120000000004</v>
      </c>
      <c r="H162" s="2">
        <f t="shared" si="1"/>
        <v>7.9999999999984084E-2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4758.25</v>
      </c>
      <c r="D163" s="1">
        <f>'PR-RAS'!E167</f>
        <v>4250.74</v>
      </c>
      <c r="E163" s="1">
        <v>0</v>
      </c>
      <c r="F163" s="1">
        <v>0</v>
      </c>
      <c r="G163" s="2">
        <f t="shared" si="0"/>
        <v>2148.0762599999998</v>
      </c>
      <c r="H163" s="2">
        <f t="shared" si="1"/>
        <v>0.51000000000021828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216</v>
      </c>
      <c r="D164" s="1">
        <f>'PR-RAS'!E168</f>
        <v>303.89999999999998</v>
      </c>
      <c r="E164" s="1">
        <v>0</v>
      </c>
      <c r="F164" s="1">
        <v>0</v>
      </c>
      <c r="G164" s="2">
        <f t="shared" si="0"/>
        <v>134.27940000000001</v>
      </c>
      <c r="H164" s="2">
        <f t="shared" si="1"/>
        <v>0.10000000000002274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609.6</v>
      </c>
      <c r="D165" s="1">
        <f>'PR-RAS'!E169</f>
        <v>178.8</v>
      </c>
      <c r="E165" s="1">
        <v>0</v>
      </c>
      <c r="F165" s="1">
        <v>0</v>
      </c>
      <c r="G165" s="2">
        <f t="shared" si="0"/>
        <v>158.6208</v>
      </c>
      <c r="H165" s="2">
        <f t="shared" si="1"/>
        <v>0.59999999999996589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21919.17</v>
      </c>
      <c r="D166" s="1">
        <f>'PR-RAS'!E170</f>
        <v>14192.57</v>
      </c>
      <c r="E166" s="1">
        <v>0</v>
      </c>
      <c r="F166" s="1">
        <v>0</v>
      </c>
      <c r="G166" s="2">
        <f t="shared" si="0"/>
        <v>8300.2111499999992</v>
      </c>
      <c r="H166" s="2">
        <f t="shared" si="1"/>
        <v>0.59999999999854481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2945.7</v>
      </c>
      <c r="D167" s="1">
        <f>'PR-RAS'!E171</f>
        <v>2633.83</v>
      </c>
      <c r="E167" s="1">
        <v>0</v>
      </c>
      <c r="F167" s="1">
        <v>0</v>
      </c>
      <c r="G167" s="2">
        <f t="shared" si="0"/>
        <v>1363.4177600000003</v>
      </c>
      <c r="H167" s="2">
        <f t="shared" si="1"/>
        <v>0.47000000000025466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12665.39</v>
      </c>
      <c r="D168" s="1">
        <f>'PR-RAS'!E172</f>
        <v>5700.32</v>
      </c>
      <c r="E168" s="1">
        <v>0</v>
      </c>
      <c r="F168" s="1">
        <v>0</v>
      </c>
      <c r="G168" s="2">
        <f t="shared" si="0"/>
        <v>4019.0270100000002</v>
      </c>
      <c r="H168" s="2">
        <f t="shared" si="1"/>
        <v>0.70999999999912689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4439.5</v>
      </c>
      <c r="D169" s="1">
        <f>'PR-RAS'!E173</f>
        <v>2870.79</v>
      </c>
      <c r="E169" s="1">
        <v>0</v>
      </c>
      <c r="F169" s="1">
        <v>0</v>
      </c>
      <c r="G169" s="2">
        <f t="shared" si="0"/>
        <v>1710.4214400000001</v>
      </c>
      <c r="H169" s="2">
        <f t="shared" si="1"/>
        <v>0.71000000000003638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460.69</v>
      </c>
      <c r="D170" s="1">
        <f>'PR-RAS'!E174</f>
        <v>0</v>
      </c>
      <c r="E170" s="1">
        <v>0</v>
      </c>
      <c r="F170" s="1">
        <v>0</v>
      </c>
      <c r="G170" s="2">
        <f t="shared" si="0"/>
        <v>77.856610000000003</v>
      </c>
      <c r="H170" s="2">
        <f t="shared" si="1"/>
        <v>0.31000000000000227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1407.89</v>
      </c>
      <c r="D171" s="1">
        <f>'PR-RAS'!E175</f>
        <v>2987.63</v>
      </c>
      <c r="E171" s="1">
        <v>0</v>
      </c>
      <c r="F171" s="1">
        <v>0</v>
      </c>
      <c r="G171" s="2">
        <f t="shared" si="0"/>
        <v>1255.1355000000001</v>
      </c>
      <c r="H171" s="2">
        <f t="shared" si="1"/>
        <v>0.47999999999979082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10698.93</v>
      </c>
      <c r="D174" s="1">
        <f>'PR-RAS'!E178</f>
        <v>13014.42</v>
      </c>
      <c r="E174" s="1">
        <v>0</v>
      </c>
      <c r="F174" s="1">
        <v>0</v>
      </c>
      <c r="G174" s="2">
        <f t="shared" si="0"/>
        <v>6353.9042100000006</v>
      </c>
      <c r="H174" s="2">
        <f t="shared" si="1"/>
        <v>0.48999999999978172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341.2</v>
      </c>
      <c r="D175" s="1">
        <f>'PR-RAS'!E179</f>
        <v>554.42999999999995</v>
      </c>
      <c r="E175" s="1">
        <v>0</v>
      </c>
      <c r="F175" s="1">
        <v>0</v>
      </c>
      <c r="G175" s="2">
        <f t="shared" si="0"/>
        <v>252.31043999999997</v>
      </c>
      <c r="H175" s="2">
        <f t="shared" si="1"/>
        <v>0.62999999999993861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2522.84</v>
      </c>
      <c r="D176" s="1">
        <f>'PR-RAS'!E180</f>
        <v>0</v>
      </c>
      <c r="E176" s="1">
        <v>0</v>
      </c>
      <c r="F176" s="1">
        <v>0</v>
      </c>
      <c r="G176" s="2">
        <f t="shared" si="0"/>
        <v>441.49700000000001</v>
      </c>
      <c r="H176" s="2">
        <f t="shared" si="1"/>
        <v>0.15999999999985448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964.04</v>
      </c>
      <c r="D178" s="1">
        <f>'PR-RAS'!E182</f>
        <v>294.52999999999997</v>
      </c>
      <c r="E178" s="1">
        <v>0</v>
      </c>
      <c r="F178" s="1">
        <v>0</v>
      </c>
      <c r="G178" s="2">
        <f t="shared" si="0"/>
        <v>274.89869999999996</v>
      </c>
      <c r="H178" s="2">
        <f t="shared" si="1"/>
        <v>0.50999999999999091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272.31</v>
      </c>
      <c r="D179" s="1">
        <f>'PR-RAS'!E183</f>
        <v>2547.5300000000002</v>
      </c>
      <c r="E179" s="1">
        <v>0</v>
      </c>
      <c r="F179" s="1">
        <v>0</v>
      </c>
      <c r="G179" s="2">
        <f t="shared" si="0"/>
        <v>955.39186000000007</v>
      </c>
      <c r="H179" s="2">
        <f t="shared" si="1"/>
        <v>0.77999999999980218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552.44000000000005</v>
      </c>
      <c r="D180" s="1">
        <f>'PR-RAS'!E184</f>
        <v>340.7</v>
      </c>
      <c r="E180" s="1">
        <v>0</v>
      </c>
      <c r="F180" s="1">
        <v>0</v>
      </c>
      <c r="G180" s="2">
        <f t="shared" si="0"/>
        <v>220.85736000000003</v>
      </c>
      <c r="H180" s="2">
        <f t="shared" si="1"/>
        <v>0.74000000000006594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5930.28</v>
      </c>
      <c r="D181" s="1">
        <f>'PR-RAS'!E185</f>
        <v>9050.57</v>
      </c>
      <c r="E181" s="1">
        <v>0</v>
      </c>
      <c r="F181" s="1">
        <v>0</v>
      </c>
      <c r="G181" s="2">
        <f t="shared" si="0"/>
        <v>4325.6555999999991</v>
      </c>
      <c r="H181" s="2">
        <f t="shared" si="1"/>
        <v>0.71000000000003638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115.82</v>
      </c>
      <c r="D182" s="1">
        <f>'PR-RAS'!E186</f>
        <v>226.66</v>
      </c>
      <c r="E182" s="1">
        <v>0</v>
      </c>
      <c r="F182" s="1">
        <v>0</v>
      </c>
      <c r="G182" s="2">
        <f t="shared" si="0"/>
        <v>103.01433999999999</v>
      </c>
      <c r="H182" s="2">
        <f t="shared" si="1"/>
        <v>0.52000000000001023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3432.23</v>
      </c>
      <c r="D190" s="1">
        <f>'PR-RAS'!E194</f>
        <v>714.05</v>
      </c>
      <c r="E190" s="1">
        <v>0</v>
      </c>
      <c r="F190" s="1">
        <v>0</v>
      </c>
      <c r="G190" s="2">
        <f t="shared" si="0"/>
        <v>918.60236999999995</v>
      </c>
      <c r="H190" s="2">
        <f t="shared" si="1"/>
        <v>0.27999999999997272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832.76</v>
      </c>
      <c r="D191" s="1">
        <f>'PR-RAS'!E195</f>
        <v>0</v>
      </c>
      <c r="E191" s="1">
        <v>0</v>
      </c>
      <c r="F191" s="1">
        <v>0</v>
      </c>
      <c r="G191" s="2">
        <f t="shared" si="0"/>
        <v>158.2244</v>
      </c>
      <c r="H191" s="2">
        <f t="shared" si="1"/>
        <v>0.24000000000000909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1827.58</v>
      </c>
      <c r="D192" s="1">
        <f>'PR-RAS'!E196</f>
        <v>324.88</v>
      </c>
      <c r="E192" s="1">
        <v>0</v>
      </c>
      <c r="F192" s="1">
        <v>0</v>
      </c>
      <c r="G192" s="2">
        <f t="shared" si="0"/>
        <v>473.17194000000006</v>
      </c>
      <c r="H192" s="2">
        <f t="shared" si="1"/>
        <v>0.54000000000007731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74.09</v>
      </c>
      <c r="D193" s="1">
        <f>'PR-RAS'!E197</f>
        <v>0</v>
      </c>
      <c r="E193" s="1">
        <v>0</v>
      </c>
      <c r="F193" s="1">
        <v>0</v>
      </c>
      <c r="G193" s="2">
        <f t="shared" si="0"/>
        <v>14.225280000000001</v>
      </c>
      <c r="H193" s="2">
        <f t="shared" si="1"/>
        <v>9.0000000000003411E-2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60</v>
      </c>
      <c r="E194" s="1">
        <v>0</v>
      </c>
      <c r="F194" s="1">
        <v>0</v>
      </c>
      <c r="G194" s="2">
        <f t="shared" si="0"/>
        <v>23.16</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63.91</v>
      </c>
      <c r="D195" s="1">
        <f>'PR-RAS'!E199</f>
        <v>329.17</v>
      </c>
      <c r="E195" s="1">
        <v>0</v>
      </c>
      <c r="F195" s="1">
        <v>0</v>
      </c>
      <c r="G195" s="2">
        <f t="shared" si="0"/>
        <v>140.1165</v>
      </c>
      <c r="H195" s="2">
        <f t="shared" si="1"/>
        <v>0.26000000000001933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633.89</v>
      </c>
      <c r="D197" s="1">
        <f>'PR-RAS'!E201</f>
        <v>0</v>
      </c>
      <c r="E197" s="1">
        <v>0</v>
      </c>
      <c r="F197" s="1">
        <v>0</v>
      </c>
      <c r="G197" s="2">
        <f t="shared" si="0"/>
        <v>124.24244</v>
      </c>
      <c r="H197" s="2">
        <f t="shared" si="1"/>
        <v>0.11000000000001364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346.88</v>
      </c>
      <c r="D198" s="1">
        <f>'PR-RAS'!E202</f>
        <v>436.47</v>
      </c>
      <c r="E198" s="1">
        <v>0</v>
      </c>
      <c r="F198" s="1">
        <v>0</v>
      </c>
      <c r="G198" s="2">
        <f t="shared" si="0"/>
        <v>240.30454000000003</v>
      </c>
      <c r="H198" s="2">
        <f t="shared" si="1"/>
        <v>0.59000000000003183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346.88</v>
      </c>
      <c r="D212" s="1">
        <f>'PR-RAS'!E216</f>
        <v>436.47</v>
      </c>
      <c r="E212" s="1">
        <v>0</v>
      </c>
      <c r="F212" s="1">
        <v>0</v>
      </c>
      <c r="G212" s="2">
        <f t="shared" si="0"/>
        <v>257.38202000000001</v>
      </c>
      <c r="H212" s="2">
        <f t="shared" si="1"/>
        <v>0.59000000000003183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346.88</v>
      </c>
      <c r="D213" s="1">
        <f>'PR-RAS'!E217</f>
        <v>436.47</v>
      </c>
      <c r="E213" s="1">
        <v>0</v>
      </c>
      <c r="F213" s="1">
        <v>0</v>
      </c>
      <c r="G213" s="2">
        <f t="shared" si="0"/>
        <v>258.60184000000004</v>
      </c>
      <c r="H213" s="2">
        <f t="shared" si="1"/>
        <v>0.59000000000003183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25601.119999999999</v>
      </c>
      <c r="E258" s="1">
        <v>0</v>
      </c>
      <c r="F258" s="1">
        <v>0</v>
      </c>
      <c r="G258" s="2">
        <f t="shared" si="0"/>
        <v>13158.97568</v>
      </c>
      <c r="H258" s="2">
        <f t="shared" si="1"/>
        <v>0.11999999999898137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25601.119999999999</v>
      </c>
      <c r="E265" s="1">
        <v>0</v>
      </c>
      <c r="F265" s="1">
        <v>0</v>
      </c>
      <c r="G265" s="2">
        <f t="shared" si="0"/>
        <v>13517.39136</v>
      </c>
      <c r="H265" s="2">
        <f t="shared" si="1"/>
        <v>0.11999999999898137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25601.119999999999</v>
      </c>
      <c r="E267" s="1">
        <v>0</v>
      </c>
      <c r="F267" s="1">
        <v>0</v>
      </c>
      <c r="G267" s="2">
        <f t="shared" si="0"/>
        <v>13619.795840000001</v>
      </c>
      <c r="H267" s="2">
        <f t="shared" si="1"/>
        <v>0.11999999999898137</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182044.6</v>
      </c>
      <c r="D295" s="1">
        <f>'PR-RAS'!E299</f>
        <v>232078.39</v>
      </c>
      <c r="E295" s="1">
        <v>0</v>
      </c>
      <c r="F295" s="1">
        <v>0</v>
      </c>
      <c r="G295" s="2">
        <f t="shared" si="12"/>
        <v>189983.20572</v>
      </c>
      <c r="H295" s="2">
        <f t="shared" si="13"/>
        <v>0.79000000000814907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4101.2699999999895</v>
      </c>
      <c r="D296" s="1">
        <f>'PR-RAS'!E300</f>
        <v>0</v>
      </c>
      <c r="E296" s="1">
        <v>0</v>
      </c>
      <c r="F296" s="1">
        <v>0</v>
      </c>
      <c r="G296" s="2">
        <f t="shared" si="12"/>
        <v>1209.8746499999968</v>
      </c>
      <c r="H296" s="2">
        <f t="shared" si="13"/>
        <v>0.26999999998952262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8624.070000000007</v>
      </c>
      <c r="E297" s="1">
        <v>0</v>
      </c>
      <c r="F297" s="1">
        <v>0</v>
      </c>
      <c r="G297" s="2">
        <f t="shared" si="12"/>
        <v>5105.449440000004</v>
      </c>
      <c r="H297" s="2">
        <f t="shared" si="13"/>
        <v>7.0000000006984919E-2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16283.57</v>
      </c>
      <c r="D298" s="1">
        <f>'PR-RAS'!E302</f>
        <v>30819.08</v>
      </c>
      <c r="E298" s="1">
        <v>0</v>
      </c>
      <c r="F298" s="1">
        <v>0</v>
      </c>
      <c r="G298" s="2">
        <f t="shared" si="12"/>
        <v>23142.753810000002</v>
      </c>
      <c r="H298" s="2">
        <f t="shared" si="13"/>
        <v>0.51000000000203727</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4612.82</v>
      </c>
      <c r="D300" s="1">
        <f>'PR-RAS'!E304</f>
        <v>3558.54</v>
      </c>
      <c r="E300" s="1">
        <v>0</v>
      </c>
      <c r="F300" s="1">
        <v>0</v>
      </c>
      <c r="G300" s="2">
        <f t="shared" si="12"/>
        <v>3507.2400999999995</v>
      </c>
      <c r="H300" s="2">
        <f t="shared" si="13"/>
        <v>0.64000000000032742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1346.25</v>
      </c>
      <c r="D355" s="1">
        <f>'PR-RAS'!E360</f>
        <v>3174.05</v>
      </c>
      <c r="E355" s="1">
        <v>0</v>
      </c>
      <c r="F355" s="1">
        <v>0</v>
      </c>
      <c r="G355" s="2">
        <f t="shared" si="12"/>
        <v>2723.7999</v>
      </c>
      <c r="H355" s="2">
        <f t="shared" si="13"/>
        <v>0.3000000000001819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1346.25</v>
      </c>
      <c r="D368" s="1">
        <f>'PR-RAS'!E373</f>
        <v>3174.05</v>
      </c>
      <c r="E368" s="1">
        <v>0</v>
      </c>
      <c r="F368" s="1">
        <v>0</v>
      </c>
      <c r="G368" s="2">
        <f t="shared" si="12"/>
        <v>2823.82645</v>
      </c>
      <c r="H368" s="2">
        <f t="shared" si="13"/>
        <v>0.3000000000001819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971.25</v>
      </c>
      <c r="D374" s="1">
        <f>'PR-RAS'!E379</f>
        <v>3174.05</v>
      </c>
      <c r="E374" s="1">
        <v>0</v>
      </c>
      <c r="F374" s="1">
        <v>0</v>
      </c>
      <c r="G374" s="2">
        <f t="shared" si="12"/>
        <v>2730.1175499999999</v>
      </c>
      <c r="H374" s="2">
        <f t="shared" si="13"/>
        <v>0.3000000000001819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971.25</v>
      </c>
      <c r="D381" s="1">
        <f>'PR-RAS'!E386</f>
        <v>3174.05</v>
      </c>
      <c r="E381" s="1">
        <v>0</v>
      </c>
      <c r="F381" s="1">
        <v>0</v>
      </c>
      <c r="G381" s="2">
        <f t="shared" si="12"/>
        <v>2781.3530000000001</v>
      </c>
      <c r="H381" s="2">
        <f t="shared" si="13"/>
        <v>0.3000000000001819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375</v>
      </c>
      <c r="D396" s="1">
        <f>'PR-RAS'!E401</f>
        <v>0</v>
      </c>
      <c r="E396" s="1">
        <v>0</v>
      </c>
      <c r="F396" s="1">
        <v>0</v>
      </c>
      <c r="G396" s="2">
        <f t="shared" si="12"/>
        <v>148.125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375</v>
      </c>
      <c r="D398" s="1">
        <f>'PR-RAS'!E403</f>
        <v>0</v>
      </c>
      <c r="E398" s="1">
        <v>0</v>
      </c>
      <c r="F398" s="1">
        <v>0</v>
      </c>
      <c r="G398" s="2">
        <f t="shared" si="12"/>
        <v>148.875</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1346.25</v>
      </c>
      <c r="D413" s="1">
        <f>'PR-RAS'!E418</f>
        <v>3174.05</v>
      </c>
      <c r="E413" s="1">
        <v>0</v>
      </c>
      <c r="F413" s="1">
        <v>0</v>
      </c>
      <c r="G413" s="2">
        <f t="shared" si="12"/>
        <v>3170.0722000000001</v>
      </c>
      <c r="H413" s="2">
        <f t="shared" si="13"/>
        <v>0.3000000000001819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14295.12</v>
      </c>
      <c r="D415" s="1">
        <f>'PR-RAS'!E420</f>
        <v>16132.32</v>
      </c>
      <c r="E415" s="1">
        <v>0</v>
      </c>
      <c r="F415" s="1">
        <v>0</v>
      </c>
      <c r="G415" s="2">
        <f t="shared" si="12"/>
        <v>19275.74064</v>
      </c>
      <c r="H415" s="2">
        <f t="shared" si="13"/>
        <v>0.44000000000050932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186145.87</v>
      </c>
      <c r="D417" s="1">
        <f>'PR-RAS'!E422</f>
        <v>223454.32</v>
      </c>
      <c r="E417" s="1">
        <v>0</v>
      </c>
      <c r="F417" s="1">
        <v>0</v>
      </c>
      <c r="G417" s="2">
        <f t="shared" si="12"/>
        <v>263350.67615999997</v>
      </c>
      <c r="H417" s="2">
        <f t="shared" si="13"/>
        <v>0.45000000001164153</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183390.85</v>
      </c>
      <c r="D418" s="1">
        <f>'PR-RAS'!E423</f>
        <v>235252.44</v>
      </c>
      <c r="E418" s="1">
        <v>0</v>
      </c>
      <c r="F418" s="1">
        <v>0</v>
      </c>
      <c r="G418" s="2">
        <f t="shared" si="12"/>
        <v>272674.51941000001</v>
      </c>
      <c r="H418" s="2">
        <f t="shared" si="13"/>
        <v>0.58999999999650754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2755.0199999999895</v>
      </c>
      <c r="D419" s="1">
        <f>'PR-RAS'!E424</f>
        <v>0</v>
      </c>
      <c r="E419" s="1">
        <v>0</v>
      </c>
      <c r="F419" s="1">
        <v>0</v>
      </c>
      <c r="G419" s="2">
        <f t="shared" si="12"/>
        <v>1151.5983599999956</v>
      </c>
      <c r="H419" s="2">
        <f t="shared" si="13"/>
        <v>1.9999999989522621E-2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11798.119999999995</v>
      </c>
      <c r="E420" s="1">
        <v>0</v>
      </c>
      <c r="F420" s="1">
        <v>0</v>
      </c>
      <c r="G420" s="2">
        <f t="shared" si="12"/>
        <v>9886.8245599999955</v>
      </c>
      <c r="H420" s="2">
        <f t="shared" si="13"/>
        <v>0.11999999999534339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1988.4499999999989</v>
      </c>
      <c r="D421" s="1">
        <f>'PR-RAS'!E426</f>
        <v>14686.760000000002</v>
      </c>
      <c r="E421" s="1">
        <v>0</v>
      </c>
      <c r="F421" s="1">
        <v>0</v>
      </c>
      <c r="G421" s="2">
        <f t="shared" si="12"/>
        <v>13172.027400000001</v>
      </c>
      <c r="H421" s="2">
        <f t="shared" si="13"/>
        <v>0.68999999999687134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4612.82</v>
      </c>
      <c r="D423" s="1">
        <f>'PR-RAS'!E428</f>
        <v>3558.54</v>
      </c>
      <c r="E423" s="1">
        <v>0</v>
      </c>
      <c r="F423" s="1">
        <v>0</v>
      </c>
      <c r="G423" s="2">
        <f t="shared" si="12"/>
        <v>4950.0177999999996</v>
      </c>
      <c r="H423" s="2">
        <f t="shared" si="13"/>
        <v>0.64000000000032742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186145.87</v>
      </c>
      <c r="D637" s="1">
        <f>'PR-RAS'!E643</f>
        <v>223454.32</v>
      </c>
      <c r="E637" s="1">
        <v>0</v>
      </c>
      <c r="F637" s="1">
        <v>0</v>
      </c>
      <c r="G637" s="2">
        <f t="shared" si="14"/>
        <v>402622.66836000001</v>
      </c>
      <c r="H637" s="2">
        <f t="shared" si="15"/>
        <v>0.45000000001164153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183390.85</v>
      </c>
      <c r="D638" s="1">
        <f>'PR-RAS'!E644</f>
        <v>235252.44</v>
      </c>
      <c r="E638" s="1">
        <v>0</v>
      </c>
      <c r="F638" s="1">
        <v>0</v>
      </c>
      <c r="G638" s="2">
        <f t="shared" si="14"/>
        <v>416531.58000999998</v>
      </c>
      <c r="H638" s="2">
        <f t="shared" si="15"/>
        <v>0.58999999999650754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2755.0199999999895</v>
      </c>
      <c r="D639" s="1">
        <f>'PR-RAS'!E645</f>
        <v>0</v>
      </c>
      <c r="E639" s="1">
        <v>0</v>
      </c>
      <c r="F639" s="1">
        <v>0</v>
      </c>
      <c r="G639" s="2">
        <f t="shared" si="14"/>
        <v>1757.7027599999933</v>
      </c>
      <c r="H639" s="2">
        <f t="shared" si="15"/>
        <v>1.9999999989522621E-2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11798.119999999995</v>
      </c>
      <c r="E640" s="1">
        <v>0</v>
      </c>
      <c r="F640" s="1">
        <v>0</v>
      </c>
      <c r="G640" s="2">
        <f t="shared" si="14"/>
        <v>15077.997359999994</v>
      </c>
      <c r="H640" s="2">
        <f t="shared" si="15"/>
        <v>0.11999999999534339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1988.4499999999989</v>
      </c>
      <c r="D641" s="1">
        <f>'PR-RAS'!E647</f>
        <v>14686.760000000002</v>
      </c>
      <c r="E641" s="1">
        <v>0</v>
      </c>
      <c r="F641" s="1">
        <v>0</v>
      </c>
      <c r="G641" s="2">
        <f t="shared" si="14"/>
        <v>20071.660800000001</v>
      </c>
      <c r="H641" s="2">
        <f t="shared" si="15"/>
        <v>0.68999999999687134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4743.4699999999884</v>
      </c>
      <c r="D643" s="1">
        <f>'PR-RAS'!E649</f>
        <v>2888.6400000000067</v>
      </c>
      <c r="E643" s="1">
        <v>0</v>
      </c>
      <c r="F643" s="1">
        <v>0</v>
      </c>
      <c r="G643" s="2">
        <f t="shared" si="14"/>
        <v>6754.3215000000009</v>
      </c>
      <c r="H643" s="2">
        <f t="shared" si="15"/>
        <v>0.82999999998173735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6601.14</v>
      </c>
      <c r="D646" s="1">
        <f>'PR-RAS'!E653</f>
        <v>16307.07</v>
      </c>
      <c r="E646" s="1">
        <v>0</v>
      </c>
      <c r="F646" s="1">
        <v>0</v>
      </c>
      <c r="G646" s="2">
        <f t="shared" si="14"/>
        <v>25293.855599999999</v>
      </c>
      <c r="H646" s="2">
        <f t="shared" si="15"/>
        <v>0.21000000000003638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187859.41</v>
      </c>
      <c r="D647" s="1">
        <f>'PR-RAS'!E654</f>
        <v>226130.51</v>
      </c>
      <c r="E647" s="1">
        <v>0</v>
      </c>
      <c r="F647" s="1">
        <v>0</v>
      </c>
      <c r="G647" s="2">
        <f t="shared" si="14"/>
        <v>413517.79778000002</v>
      </c>
      <c r="H647" s="2">
        <f t="shared" si="15"/>
        <v>0.89999999999417923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187616.66</v>
      </c>
      <c r="D648" s="1">
        <f>'PR-RAS'!E655</f>
        <v>237275.91</v>
      </c>
      <c r="E648" s="1">
        <v>0</v>
      </c>
      <c r="F648" s="1">
        <v>0</v>
      </c>
      <c r="G648" s="2">
        <f t="shared" si="14"/>
        <v>428423.00656000001</v>
      </c>
      <c r="H648" s="2">
        <f t="shared" si="15"/>
        <v>0.42999999999301508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6843.890000000014</v>
      </c>
      <c r="D649" s="1">
        <f>'PR-RAS'!E656</f>
        <v>5161.6700000000128</v>
      </c>
      <c r="E649" s="1">
        <v>0</v>
      </c>
      <c r="F649" s="1">
        <v>0</v>
      </c>
      <c r="G649" s="2">
        <f t="shared" si="14"/>
        <v>11124.365040000026</v>
      </c>
      <c r="H649" s="2">
        <f t="shared" si="15"/>
        <v>0.43999999997322448</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17</v>
      </c>
      <c r="D651" s="1">
        <f>'PR-RAS'!E658</f>
        <v>18</v>
      </c>
      <c r="E651" s="1">
        <v>0</v>
      </c>
      <c r="F651" s="1">
        <v>0</v>
      </c>
      <c r="G651" s="2">
        <f t="shared" si="14"/>
        <v>34.450000000000003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16</v>
      </c>
      <c r="D653" s="1">
        <f>'PR-RAS'!E660</f>
        <v>16</v>
      </c>
      <c r="E653" s="1">
        <v>0</v>
      </c>
      <c r="F653" s="1">
        <v>0</v>
      </c>
      <c r="G653" s="2">
        <f t="shared" si="14"/>
        <v>31.295999999999999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2353</v>
      </c>
      <c r="D662" s="1">
        <f>'PR-RAS'!E669</f>
        <v>0</v>
      </c>
      <c r="E662" s="1">
        <v>0</v>
      </c>
      <c r="F662" s="1">
        <v>0</v>
      </c>
      <c r="G662" s="2">
        <f t="shared" si="14"/>
        <v>1555.3330000000001</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52600.959999999999</v>
      </c>
      <c r="D717" s="1">
        <f>'PR-RAS'!E724</f>
        <v>43433.1</v>
      </c>
      <c r="E717" s="1">
        <v>0</v>
      </c>
      <c r="F717" s="1">
        <v>0</v>
      </c>
      <c r="G717" s="2">
        <f t="shared" si="14"/>
        <v>99858.486560000005</v>
      </c>
      <c r="H717" s="2">
        <f t="shared" si="15"/>
        <v>0.13999999999941792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4758.25</v>
      </c>
      <c r="D727" s="1">
        <f>'PR-RAS'!E734</f>
        <v>4250.74</v>
      </c>
      <c r="E727" s="1">
        <v>0</v>
      </c>
      <c r="F727" s="1">
        <v>0</v>
      </c>
      <c r="G727" s="2">
        <f t="shared" si="14"/>
        <v>9626.563979999999</v>
      </c>
      <c r="H727" s="2">
        <f t="shared" si="15"/>
        <v>0.51000000000021828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247.44</v>
      </c>
      <c r="D729" s="1">
        <f>'PR-RAS'!E736</f>
        <v>65.7</v>
      </c>
      <c r="E729" s="1">
        <v>0</v>
      </c>
      <c r="F729" s="1">
        <v>0</v>
      </c>
      <c r="G729" s="2">
        <f t="shared" si="14"/>
        <v>275.79552000000001</v>
      </c>
      <c r="H729" s="2">
        <f t="shared" si="15"/>
        <v>0.73999999999999488</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5260.34</v>
      </c>
      <c r="D731" s="1">
        <f>'PR-RAS'!E738</f>
        <v>0</v>
      </c>
      <c r="E731" s="1">
        <v>0</v>
      </c>
      <c r="F731" s="1">
        <v>0</v>
      </c>
      <c r="G731" s="2">
        <f t="shared" si="14"/>
        <v>3840.0482000000002</v>
      </c>
      <c r="H731" s="2">
        <f t="shared" si="15"/>
        <v>0.34000000000014552</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832.76</v>
      </c>
      <c r="D734" s="1">
        <f>'PR-RAS'!E741</f>
        <v>0</v>
      </c>
      <c r="E734" s="1">
        <v>0</v>
      </c>
      <c r="F734" s="1">
        <v>0</v>
      </c>
      <c r="G734" s="2">
        <f t="shared" si="14"/>
        <v>610.41308000000004</v>
      </c>
      <c r="H734" s="2">
        <f t="shared" si="15"/>
        <v>0.24000000000000909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1827.58</v>
      </c>
      <c r="D735" s="1">
        <f>'PR-RAS'!E742</f>
        <v>324.88</v>
      </c>
      <c r="E735" s="1">
        <v>0</v>
      </c>
      <c r="F735" s="1">
        <v>0</v>
      </c>
      <c r="G735" s="2">
        <f t="shared" si="14"/>
        <v>1818.3675600000001</v>
      </c>
      <c r="H735" s="2">
        <f t="shared" si="15"/>
        <v>0.54000000000007731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25601.119999999999</v>
      </c>
      <c r="E847" s="1">
        <v>0</v>
      </c>
      <c r="F847" s="1">
        <v>0</v>
      </c>
      <c r="G847" s="2">
        <f t="shared" si="34"/>
        <v>43317.09504</v>
      </c>
      <c r="H847" s="2">
        <f t="shared" si="35"/>
        <v>0.11999999999898137</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2512.1999999999998</v>
      </c>
      <c r="D1582" s="6"/>
      <c r="E1582" s="6">
        <v>0</v>
      </c>
      <c r="F1582" s="6">
        <v>0</v>
      </c>
      <c r="G1582" s="7">
        <f t="shared" ref="G1582:G1686" si="70">B1582/1000*C1582</f>
        <v>2.5122</v>
      </c>
      <c r="H1582" s="7">
        <f t="shared" ref="H1582:H1686" si="71">ABS(C1582-ROUND(C1582,0))</f>
        <v>0.1999999999998181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234307.56999999998</v>
      </c>
      <c r="D1583" s="1">
        <v>0</v>
      </c>
      <c r="E1583" s="1">
        <v>0</v>
      </c>
      <c r="F1583" s="1">
        <v>0</v>
      </c>
      <c r="G1583" s="2">
        <f t="shared" si="70"/>
        <v>468.61513999999994</v>
      </c>
      <c r="H1583" s="2">
        <f t="shared" si="71"/>
        <v>0.43000000002211891</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231133.52</v>
      </c>
      <c r="D1585" s="1">
        <v>0</v>
      </c>
      <c r="E1585" s="1">
        <v>0</v>
      </c>
      <c r="F1585" s="1">
        <v>0</v>
      </c>
      <c r="G1585" s="2">
        <f t="shared" si="70"/>
        <v>924.53408000000002</v>
      </c>
      <c r="H1585" s="2">
        <f t="shared" si="71"/>
        <v>0.48000000001047738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173386.32</v>
      </c>
      <c r="D1586" s="1">
        <v>0</v>
      </c>
      <c r="E1586" s="1">
        <v>0</v>
      </c>
      <c r="F1586" s="1">
        <v>0</v>
      </c>
      <c r="G1586" s="2">
        <f t="shared" si="70"/>
        <v>866.9316</v>
      </c>
      <c r="H1586" s="2">
        <f t="shared" si="71"/>
        <v>0.32000000000698492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31709.96</v>
      </c>
      <c r="D1587" s="1">
        <v>0</v>
      </c>
      <c r="E1587" s="1">
        <v>0</v>
      </c>
      <c r="F1587" s="1">
        <v>0</v>
      </c>
      <c r="G1587" s="2">
        <f t="shared" si="70"/>
        <v>190.25976</v>
      </c>
      <c r="H1587" s="2">
        <f t="shared" si="71"/>
        <v>4.0000000000873115E-2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436.12</v>
      </c>
      <c r="D1588" s="1">
        <v>0</v>
      </c>
      <c r="E1588" s="1">
        <v>0</v>
      </c>
      <c r="F1588" s="1">
        <v>0</v>
      </c>
      <c r="G1588" s="2">
        <f t="shared" si="70"/>
        <v>3.0528400000000002</v>
      </c>
      <c r="H1588" s="2">
        <f t="shared" si="71"/>
        <v>0.12000000000000455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25601.119999999999</v>
      </c>
      <c r="D1591" s="1">
        <v>0</v>
      </c>
      <c r="E1591" s="1">
        <v>0</v>
      </c>
      <c r="F1591" s="1">
        <v>0</v>
      </c>
      <c r="G1591" s="2">
        <f t="shared" si="70"/>
        <v>256.01119999999997</v>
      </c>
      <c r="H1591" s="2">
        <f t="shared" si="71"/>
        <v>0.11999999999898137</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3174.05</v>
      </c>
      <c r="D1594" s="1">
        <v>0</v>
      </c>
      <c r="E1594" s="1">
        <v>0</v>
      </c>
      <c r="F1594" s="1">
        <v>0</v>
      </c>
      <c r="G1594" s="2">
        <f t="shared" si="70"/>
        <v>41.262650000000001</v>
      </c>
      <c r="H1594" s="2">
        <f t="shared" si="71"/>
        <v>5.0000000000181899E-2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232480.66</v>
      </c>
      <c r="D1602" s="1">
        <v>0</v>
      </c>
      <c r="E1602" s="1">
        <v>0</v>
      </c>
      <c r="F1602" s="1">
        <v>0</v>
      </c>
      <c r="G1602" s="2">
        <f t="shared" si="70"/>
        <v>4882.0938599999999</v>
      </c>
      <c r="H1602" s="2">
        <f t="shared" si="71"/>
        <v>0.33999999999650754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232480.66</v>
      </c>
      <c r="D1604" s="1">
        <v>0</v>
      </c>
      <c r="E1604" s="1">
        <v>0</v>
      </c>
      <c r="F1604" s="1">
        <v>0</v>
      </c>
      <c r="G1604" s="2">
        <f t="shared" si="70"/>
        <v>5347.0551800000003</v>
      </c>
      <c r="H1604" s="2">
        <f t="shared" si="71"/>
        <v>0.33999999999650754</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173386.32</v>
      </c>
      <c r="D1605" s="1">
        <v>0</v>
      </c>
      <c r="E1605" s="1">
        <v>0</v>
      </c>
      <c r="F1605" s="1">
        <v>0</v>
      </c>
      <c r="G1605" s="2">
        <f t="shared" si="70"/>
        <v>4161.2716799999998</v>
      </c>
      <c r="H1605" s="2">
        <f t="shared" si="71"/>
        <v>0.32000000000698492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31227.040000000001</v>
      </c>
      <c r="D1606" s="1">
        <v>0</v>
      </c>
      <c r="E1606" s="1">
        <v>0</v>
      </c>
      <c r="F1606" s="1">
        <v>0</v>
      </c>
      <c r="G1606" s="2">
        <f t="shared" si="70"/>
        <v>780.67600000000004</v>
      </c>
      <c r="H1606" s="2">
        <f t="shared" si="71"/>
        <v>4.0000000000873115E-2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436.12</v>
      </c>
      <c r="D1607" s="1">
        <v>0</v>
      </c>
      <c r="E1607" s="1">
        <v>0</v>
      </c>
      <c r="F1607" s="1">
        <v>0</v>
      </c>
      <c r="G1607" s="2">
        <f t="shared" si="70"/>
        <v>11.339119999999999</v>
      </c>
      <c r="H1607" s="2">
        <f t="shared" si="71"/>
        <v>0.12000000000000455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25601.119999999999</v>
      </c>
      <c r="D1610" s="1">
        <v>0</v>
      </c>
      <c r="E1610" s="1">
        <v>0</v>
      </c>
      <c r="F1610" s="1">
        <v>0</v>
      </c>
      <c r="G1610" s="2">
        <f t="shared" si="70"/>
        <v>742.43248000000006</v>
      </c>
      <c r="H1610" s="2">
        <f t="shared" si="71"/>
        <v>0.11999999999898137</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1830.06</v>
      </c>
      <c r="D1612" s="1">
        <v>0</v>
      </c>
      <c r="E1612" s="1">
        <v>0</v>
      </c>
      <c r="F1612" s="1">
        <v>0</v>
      </c>
      <c r="G1612" s="2">
        <f t="shared" si="70"/>
        <v>56.731859999999998</v>
      </c>
      <c r="H1612" s="2">
        <f t="shared" si="71"/>
        <v>5.999999999994543E-2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4339.109999999986</v>
      </c>
      <c r="D1621" s="1">
        <v>0</v>
      </c>
      <c r="E1621" s="1">
        <v>0</v>
      </c>
      <c r="F1621" s="1">
        <v>0</v>
      </c>
      <c r="G1621" s="2">
        <f t="shared" si="70"/>
        <v>173.56439999999944</v>
      </c>
      <c r="H1621" s="2">
        <f t="shared" si="71"/>
        <v>0.10999999998603016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1956.51</v>
      </c>
      <c r="D1622" s="1">
        <v>0</v>
      </c>
      <c r="E1622" s="1">
        <v>0</v>
      </c>
      <c r="F1622" s="1">
        <v>0</v>
      </c>
      <c r="G1622" s="2">
        <f t="shared" si="70"/>
        <v>80.216909999999999</v>
      </c>
      <c r="H1622" s="2">
        <f t="shared" si="71"/>
        <v>0.49000000000000909</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1956.51</v>
      </c>
      <c r="D1628" s="1">
        <v>0</v>
      </c>
      <c r="E1628" s="1">
        <v>0</v>
      </c>
      <c r="F1628" s="1">
        <v>0</v>
      </c>
      <c r="G1628" s="2">
        <f t="shared" si="70"/>
        <v>91.955969999999994</v>
      </c>
      <c r="H1628" s="2">
        <f t="shared" si="71"/>
        <v>0.49000000000000909</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1956.51</v>
      </c>
      <c r="D1634" s="1">
        <v>0</v>
      </c>
      <c r="E1634" s="1">
        <v>0</v>
      </c>
      <c r="F1634" s="1">
        <v>0</v>
      </c>
      <c r="G1634" s="2">
        <f t="shared" si="70"/>
        <v>103.69503</v>
      </c>
      <c r="H1634" s="2">
        <f t="shared" si="71"/>
        <v>0.49000000000000909</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1451.82</v>
      </c>
      <c r="D1635" s="1">
        <v>0</v>
      </c>
      <c r="E1635" s="1">
        <v>0</v>
      </c>
      <c r="F1635" s="1">
        <v>0</v>
      </c>
      <c r="G1635" s="2">
        <f t="shared" si="70"/>
        <v>78.39828</v>
      </c>
      <c r="H1635" s="2">
        <f t="shared" si="71"/>
        <v>0.18000000000006366</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200.01</v>
      </c>
      <c r="D1636" s="1">
        <v>0</v>
      </c>
      <c r="E1636" s="1">
        <v>0</v>
      </c>
      <c r="F1636" s="1">
        <v>0</v>
      </c>
      <c r="G1636" s="2">
        <f t="shared" si="70"/>
        <v>11.000549999999999</v>
      </c>
      <c r="H1636" s="2">
        <f t="shared" si="71"/>
        <v>9.9999999999909051E-3</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127.89</v>
      </c>
      <c r="D1637" s="1">
        <v>0</v>
      </c>
      <c r="E1637" s="1">
        <v>0</v>
      </c>
      <c r="F1637" s="1">
        <v>0</v>
      </c>
      <c r="G1637" s="2">
        <f t="shared" si="70"/>
        <v>7.1618399999999998</v>
      </c>
      <c r="H1637" s="2">
        <f t="shared" si="71"/>
        <v>0.10999999999999943</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176.79</v>
      </c>
      <c r="D1638" s="1">
        <v>0</v>
      </c>
      <c r="E1638" s="1">
        <v>0</v>
      </c>
      <c r="F1638" s="1">
        <v>0</v>
      </c>
      <c r="G1638" s="2">
        <f t="shared" si="70"/>
        <v>10.077030000000001</v>
      </c>
      <c r="H1638" s="2">
        <f t="shared" si="71"/>
        <v>0.21000000000000796</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2382.6</v>
      </c>
      <c r="D1681" s="1">
        <v>0</v>
      </c>
      <c r="E1681" s="1">
        <v>0</v>
      </c>
      <c r="F1681" s="1">
        <v>0</v>
      </c>
      <c r="G1681" s="2">
        <f t="shared" si="70"/>
        <v>238.26</v>
      </c>
      <c r="H1681" s="2">
        <f t="shared" si="71"/>
        <v>0.40000000000009095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1038.6099999999999</v>
      </c>
      <c r="D1683" s="1">
        <v>0</v>
      </c>
      <c r="E1683" s="1">
        <v>0</v>
      </c>
      <c r="F1683" s="1">
        <v>0</v>
      </c>
      <c r="G1683" s="2">
        <f t="shared" si="70"/>
        <v>105.93821999999999</v>
      </c>
      <c r="H1683" s="2">
        <f t="shared" si="71"/>
        <v>0.39000000000010004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1343.99</v>
      </c>
      <c r="D1684" s="1">
        <v>0</v>
      </c>
      <c r="E1684" s="1">
        <v>0</v>
      </c>
      <c r="F1684" s="1">
        <v>0</v>
      </c>
      <c r="G1684" s="2">
        <f t="shared" si="70"/>
        <v>138.43097</v>
      </c>
      <c r="H1684" s="2">
        <f t="shared" si="71"/>
        <v>9.9999999999909051E-3</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26008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186145.87</v>
      </c>
      <c r="I16" s="298">
        <f>'PR-RAS'!E6</f>
        <v>223454.32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182044.6</v>
      </c>
      <c r="I17" s="298">
        <f>'PR-RAS'!E152</f>
        <v>232078.39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4743.4699999999884</v>
      </c>
      <c r="I18" s="298">
        <f>'PR-RAS'!E649</f>
        <v>2888.6400000000067</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2512.1999999999998</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4339.109999999986</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1956.51</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2382.6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3" zoomScaleNormal="100" workbookViewId="0">
      <selection activeCell="E643" sqref="E6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186145.87</v>
      </c>
      <c r="E6" s="59">
        <f>E7+E43+E49+E82+E106+E125+E134+E140</f>
        <v>223454.32</v>
      </c>
      <c r="F6" s="44">
        <f t="shared" ref="F6:F132" si="0">IF(D6&lt;&gt;0,IF(E6/D6&gt;=100,"&gt;&gt;100",E6/D6*100),"-")</f>
        <v>120.04258810576889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2353</v>
      </c>
      <c r="E49" s="59">
        <f>E50+E53+E58+E61+E64+E68+E71+E74+E77</f>
        <v>0</v>
      </c>
      <c r="F49" s="44">
        <f t="shared" si="0"/>
        <v>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2353</v>
      </c>
      <c r="E58" s="59">
        <f t="shared" si="9"/>
        <v>0</v>
      </c>
      <c r="F58" s="44">
        <f t="shared" si="0"/>
        <v>0</v>
      </c>
    </row>
    <row r="59" spans="1:6" ht="24" x14ac:dyDescent="0.2">
      <c r="A59" s="62">
        <v>6331</v>
      </c>
      <c r="B59" s="64" t="s">
        <v>169</v>
      </c>
      <c r="C59" s="267" t="s">
        <v>170</v>
      </c>
      <c r="D59" s="193">
        <v>2353</v>
      </c>
      <c r="E59" s="193"/>
      <c r="F59" s="44">
        <f t="shared" si="0"/>
        <v>0</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52600.959999999999</v>
      </c>
      <c r="E106" s="59">
        <f>E107+E112+E120+E124</f>
        <v>43433.1</v>
      </c>
      <c r="F106" s="44">
        <f t="shared" si="0"/>
        <v>82.570926462178633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52600.959999999999</v>
      </c>
      <c r="E112" s="59">
        <f t="shared" si="20"/>
        <v>43433.1</v>
      </c>
      <c r="F112" s="44">
        <f t="shared" si="0"/>
        <v>82.570926462178633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52600.959999999999</v>
      </c>
      <c r="E117" s="193">
        <v>43433.1</v>
      </c>
      <c r="F117" s="44">
        <f t="shared" si="0"/>
        <v>82.570926462178633</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1500</v>
      </c>
      <c r="E125" s="59">
        <f t="shared" si="22"/>
        <v>0</v>
      </c>
      <c r="F125" s="44">
        <f t="shared" si="0"/>
        <v>0</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1500</v>
      </c>
      <c r="E129" s="59">
        <f t="shared" si="24"/>
        <v>0</v>
      </c>
      <c r="F129" s="44">
        <f t="shared" si="0"/>
        <v>0</v>
      </c>
    </row>
    <row r="130" spans="1:6" ht="12.75" customHeight="1" x14ac:dyDescent="0.2">
      <c r="A130" s="62">
        <v>6631</v>
      </c>
      <c r="B130" s="64" t="s">
        <v>311</v>
      </c>
      <c r="C130" s="267" t="s">
        <v>312</v>
      </c>
      <c r="D130" s="193">
        <v>1500</v>
      </c>
      <c r="E130" s="193"/>
      <c r="F130" s="44">
        <f t="shared" si="0"/>
        <v>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129691.91</v>
      </c>
      <c r="E134" s="59">
        <f t="shared" si="25"/>
        <v>180021.22</v>
      </c>
      <c r="F134" s="44">
        <f t="shared" ref="F134:F229" si="26">IF(D134&lt;&gt;0,IF(E134/D134&gt;=100,"&gt;&gt;100",E134/D134*100),"-")</f>
        <v>138.8068230315985</v>
      </c>
    </row>
    <row r="135" spans="1:6" ht="24" x14ac:dyDescent="0.2">
      <c r="A135" s="62">
        <v>671</v>
      </c>
      <c r="B135" s="181" t="s">
        <v>321</v>
      </c>
      <c r="C135" s="267" t="s">
        <v>322</v>
      </c>
      <c r="D135" s="59">
        <f t="shared" ref="D135:E135" si="27">SUM(D136:D138)</f>
        <v>129691.91</v>
      </c>
      <c r="E135" s="59">
        <f t="shared" si="27"/>
        <v>180021.22</v>
      </c>
      <c r="F135" s="44">
        <f t="shared" si="26"/>
        <v>138.8068230315985</v>
      </c>
    </row>
    <row r="136" spans="1:6" ht="12.75" customHeight="1" x14ac:dyDescent="0.2">
      <c r="A136" s="62">
        <v>6711</v>
      </c>
      <c r="B136" s="64" t="s">
        <v>323</v>
      </c>
      <c r="C136" s="267" t="s">
        <v>324</v>
      </c>
      <c r="D136" s="193">
        <v>129691.91</v>
      </c>
      <c r="E136" s="193">
        <v>180021.22</v>
      </c>
      <c r="F136" s="44">
        <f t="shared" si="26"/>
        <v>138.8068230315985</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182044.6</v>
      </c>
      <c r="E152" s="59">
        <f>E153+E164+E202+E221+E230+E262+E273</f>
        <v>232078.39</v>
      </c>
      <c r="F152" s="44">
        <f t="shared" si="26"/>
        <v>127.48435822869781</v>
      </c>
    </row>
    <row r="153" spans="1:6" ht="12.75" customHeight="1" x14ac:dyDescent="0.2">
      <c r="A153" s="62">
        <v>31</v>
      </c>
      <c r="B153" s="63" t="s">
        <v>356</v>
      </c>
      <c r="C153" s="267" t="s">
        <v>357</v>
      </c>
      <c r="D153" s="59">
        <f t="shared" ref="D153:E153" si="30">D154+D159+D160</f>
        <v>139688.62</v>
      </c>
      <c r="E153" s="59">
        <f t="shared" si="30"/>
        <v>173386.32</v>
      </c>
      <c r="F153" s="44">
        <f t="shared" si="26"/>
        <v>124.12343969036277</v>
      </c>
    </row>
    <row r="154" spans="1:6" ht="12.75" customHeight="1" x14ac:dyDescent="0.2">
      <c r="A154" s="62">
        <v>311</v>
      </c>
      <c r="B154" s="63" t="s">
        <v>358</v>
      </c>
      <c r="C154" s="267" t="s">
        <v>359</v>
      </c>
      <c r="D154" s="59">
        <f t="shared" ref="D154:E154" si="31">SUM(D155:D158)</f>
        <v>115046.34</v>
      </c>
      <c r="E154" s="59">
        <f t="shared" si="31"/>
        <v>125009.68</v>
      </c>
      <c r="F154" s="44">
        <f t="shared" si="26"/>
        <v>108.66028419504697</v>
      </c>
    </row>
    <row r="155" spans="1:6" ht="12.75" customHeight="1" x14ac:dyDescent="0.2">
      <c r="A155" s="62">
        <v>3111</v>
      </c>
      <c r="B155" s="63" t="s">
        <v>360</v>
      </c>
      <c r="C155" s="267" t="s">
        <v>361</v>
      </c>
      <c r="D155" s="193">
        <v>115046.34</v>
      </c>
      <c r="E155" s="193">
        <v>125009.68</v>
      </c>
      <c r="F155" s="44">
        <f t="shared" si="26"/>
        <v>108.66028419504697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5592</v>
      </c>
      <c r="E159" s="193">
        <v>27750</v>
      </c>
      <c r="F159" s="44">
        <f t="shared" si="26"/>
        <v>496.24463519313304</v>
      </c>
    </row>
    <row r="160" spans="1:6" ht="12.75" customHeight="1" x14ac:dyDescent="0.2">
      <c r="A160" s="62">
        <v>313</v>
      </c>
      <c r="B160" s="64" t="s">
        <v>370</v>
      </c>
      <c r="C160" s="267" t="s">
        <v>371</v>
      </c>
      <c r="D160" s="59">
        <f t="shared" ref="D160:E160" si="32">SUM(D161:D163)</f>
        <v>19050.28</v>
      </c>
      <c r="E160" s="59">
        <f t="shared" si="32"/>
        <v>20626.64</v>
      </c>
      <c r="F160" s="44">
        <f t="shared" si="26"/>
        <v>108.27473401965746</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19050.28</v>
      </c>
      <c r="E162" s="193">
        <v>20626.64</v>
      </c>
      <c r="F162" s="44">
        <f t="shared" si="26"/>
        <v>108.27473401965746</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42009.1</v>
      </c>
      <c r="E164" s="59">
        <f>E165+E170+E178+E188+E189+E194</f>
        <v>32654.48</v>
      </c>
      <c r="F164" s="44">
        <f t="shared" si="26"/>
        <v>77.731919988764346</v>
      </c>
    </row>
    <row r="165" spans="1:6" ht="12.75" customHeight="1" x14ac:dyDescent="0.2">
      <c r="A165" s="62">
        <v>321</v>
      </c>
      <c r="B165" s="63" t="s">
        <v>380</v>
      </c>
      <c r="C165" s="267" t="s">
        <v>381</v>
      </c>
      <c r="D165" s="59">
        <f t="shared" ref="D165:E165" si="33">SUM(D166:D169)</f>
        <v>5958.77</v>
      </c>
      <c r="E165" s="59">
        <f t="shared" si="33"/>
        <v>4733.4399999999996</v>
      </c>
      <c r="F165" s="44">
        <f t="shared" si="26"/>
        <v>79.436528008297003</v>
      </c>
    </row>
    <row r="166" spans="1:6" ht="12.75" customHeight="1" x14ac:dyDescent="0.2">
      <c r="A166" s="62">
        <v>3211</v>
      </c>
      <c r="B166" s="63" t="s">
        <v>382</v>
      </c>
      <c r="C166" s="267" t="s">
        <v>383</v>
      </c>
      <c r="D166" s="193">
        <v>374.92</v>
      </c>
      <c r="E166" s="193"/>
      <c r="F166" s="44">
        <f t="shared" si="26"/>
        <v>0</v>
      </c>
    </row>
    <row r="167" spans="1:6" ht="12.75" customHeight="1" x14ac:dyDescent="0.2">
      <c r="A167" s="62">
        <v>3212</v>
      </c>
      <c r="B167" s="63" t="s">
        <v>384</v>
      </c>
      <c r="C167" s="267" t="s">
        <v>385</v>
      </c>
      <c r="D167" s="193">
        <v>4758.25</v>
      </c>
      <c r="E167" s="193">
        <v>4250.74</v>
      </c>
      <c r="F167" s="44">
        <f t="shared" si="26"/>
        <v>89.33410392476226</v>
      </c>
    </row>
    <row r="168" spans="1:6" ht="12.75" customHeight="1" x14ac:dyDescent="0.2">
      <c r="A168" s="62">
        <v>3213</v>
      </c>
      <c r="B168" s="63" t="s">
        <v>386</v>
      </c>
      <c r="C168" s="267" t="s">
        <v>387</v>
      </c>
      <c r="D168" s="193">
        <v>216</v>
      </c>
      <c r="E168" s="193">
        <v>303.89999999999998</v>
      </c>
      <c r="F168" s="44">
        <f t="shared" si="26"/>
        <v>140.69444444444443</v>
      </c>
    </row>
    <row r="169" spans="1:6" ht="12.75" customHeight="1" x14ac:dyDescent="0.2">
      <c r="A169" s="62">
        <v>3214</v>
      </c>
      <c r="B169" s="63" t="s">
        <v>388</v>
      </c>
      <c r="C169" s="267" t="s">
        <v>389</v>
      </c>
      <c r="D169" s="193">
        <v>609.6</v>
      </c>
      <c r="E169" s="193">
        <v>178.8</v>
      </c>
      <c r="F169" s="44">
        <f t="shared" si="26"/>
        <v>29.330708661417326</v>
      </c>
    </row>
    <row r="170" spans="1:6" ht="12.75" customHeight="1" x14ac:dyDescent="0.2">
      <c r="A170" s="62">
        <v>322</v>
      </c>
      <c r="B170" s="63" t="s">
        <v>390</v>
      </c>
      <c r="C170" s="267" t="s">
        <v>391</v>
      </c>
      <c r="D170" s="59">
        <f t="shared" ref="D170:E170" si="34">SUM(D171:D177)</f>
        <v>21919.17</v>
      </c>
      <c r="E170" s="59">
        <f t="shared" si="34"/>
        <v>14192.57</v>
      </c>
      <c r="F170" s="44">
        <f t="shared" si="26"/>
        <v>64.749577652803453</v>
      </c>
    </row>
    <row r="171" spans="1:6" ht="12.75" customHeight="1" x14ac:dyDescent="0.2">
      <c r="A171" s="62">
        <v>3221</v>
      </c>
      <c r="B171" s="63" t="s">
        <v>392</v>
      </c>
      <c r="C171" s="267" t="s">
        <v>393</v>
      </c>
      <c r="D171" s="193">
        <v>2945.7</v>
      </c>
      <c r="E171" s="193">
        <v>2633.83</v>
      </c>
      <c r="F171" s="44">
        <f t="shared" si="26"/>
        <v>89.41270326238245</v>
      </c>
    </row>
    <row r="172" spans="1:6" ht="12.75" customHeight="1" x14ac:dyDescent="0.2">
      <c r="A172" s="62">
        <v>3222</v>
      </c>
      <c r="B172" s="63" t="s">
        <v>394</v>
      </c>
      <c r="C172" s="267" t="s">
        <v>395</v>
      </c>
      <c r="D172" s="193">
        <v>12665.39</v>
      </c>
      <c r="E172" s="193">
        <v>5700.32</v>
      </c>
      <c r="F172" s="44">
        <f t="shared" si="26"/>
        <v>45.007062553936358</v>
      </c>
    </row>
    <row r="173" spans="1:6" ht="12.75" customHeight="1" x14ac:dyDescent="0.2">
      <c r="A173" s="62">
        <v>3223</v>
      </c>
      <c r="B173" s="64" t="s">
        <v>396</v>
      </c>
      <c r="C173" s="267" t="s">
        <v>397</v>
      </c>
      <c r="D173" s="193">
        <v>4439.5</v>
      </c>
      <c r="E173" s="193">
        <v>2870.79</v>
      </c>
      <c r="F173" s="44">
        <f t="shared" si="26"/>
        <v>64.664714494875554</v>
      </c>
    </row>
    <row r="174" spans="1:6" ht="12.75" customHeight="1" x14ac:dyDescent="0.2">
      <c r="A174" s="62">
        <v>3224</v>
      </c>
      <c r="B174" s="64" t="s">
        <v>398</v>
      </c>
      <c r="C174" s="267" t="s">
        <v>399</v>
      </c>
      <c r="D174" s="193">
        <v>460.69</v>
      </c>
      <c r="E174" s="193"/>
      <c r="F174" s="44">
        <f t="shared" si="26"/>
        <v>0</v>
      </c>
    </row>
    <row r="175" spans="1:6" ht="12.75" customHeight="1" x14ac:dyDescent="0.2">
      <c r="A175" s="62">
        <v>3225</v>
      </c>
      <c r="B175" s="64" t="s">
        <v>400</v>
      </c>
      <c r="C175" s="267" t="s">
        <v>401</v>
      </c>
      <c r="D175" s="193">
        <v>1407.89</v>
      </c>
      <c r="E175" s="193">
        <v>2987.63</v>
      </c>
      <c r="F175" s="44">
        <f t="shared" si="26"/>
        <v>212.20620929191912</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10698.93</v>
      </c>
      <c r="E178" s="59">
        <f t="shared" si="35"/>
        <v>13014.42</v>
      </c>
      <c r="F178" s="44">
        <f t="shared" si="26"/>
        <v>121.64225768371229</v>
      </c>
    </row>
    <row r="179" spans="1:6" ht="12.75" customHeight="1" x14ac:dyDescent="0.2">
      <c r="A179" s="62">
        <v>3231</v>
      </c>
      <c r="B179" s="64" t="s">
        <v>408</v>
      </c>
      <c r="C179" s="267" t="s">
        <v>409</v>
      </c>
      <c r="D179" s="193">
        <v>341.2</v>
      </c>
      <c r="E179" s="193">
        <v>554.42999999999995</v>
      </c>
      <c r="F179" s="44">
        <f t="shared" si="26"/>
        <v>162.4941383352872</v>
      </c>
    </row>
    <row r="180" spans="1:6" ht="12.75" customHeight="1" x14ac:dyDescent="0.2">
      <c r="A180" s="62">
        <v>3232</v>
      </c>
      <c r="B180" s="64" t="s">
        <v>410</v>
      </c>
      <c r="C180" s="267" t="s">
        <v>411</v>
      </c>
      <c r="D180" s="193">
        <v>2522.84</v>
      </c>
      <c r="E180" s="193"/>
      <c r="F180" s="44">
        <f t="shared" si="26"/>
        <v>0</v>
      </c>
    </row>
    <row r="181" spans="1:6" ht="12.75" customHeight="1" x14ac:dyDescent="0.2">
      <c r="A181" s="62">
        <v>3233</v>
      </c>
      <c r="B181" s="64" t="s">
        <v>412</v>
      </c>
      <c r="C181" s="267" t="s">
        <v>413</v>
      </c>
      <c r="D181" s="193">
        <v>0</v>
      </c>
      <c r="E181" s="193"/>
      <c r="F181" s="44" t="str">
        <f t="shared" si="26"/>
        <v>-</v>
      </c>
    </row>
    <row r="182" spans="1:6" ht="12.75" customHeight="1" x14ac:dyDescent="0.2">
      <c r="A182" s="62">
        <v>3234</v>
      </c>
      <c r="B182" s="64" t="s">
        <v>414</v>
      </c>
      <c r="C182" s="267" t="s">
        <v>415</v>
      </c>
      <c r="D182" s="193">
        <v>964.04</v>
      </c>
      <c r="E182" s="193">
        <v>294.52999999999997</v>
      </c>
      <c r="F182" s="44">
        <f t="shared" si="26"/>
        <v>30.551636861541017</v>
      </c>
    </row>
    <row r="183" spans="1:6" ht="12.75" customHeight="1" x14ac:dyDescent="0.2">
      <c r="A183" s="62">
        <v>3235</v>
      </c>
      <c r="B183" s="63" t="s">
        <v>416</v>
      </c>
      <c r="C183" s="267" t="s">
        <v>417</v>
      </c>
      <c r="D183" s="193">
        <v>272.31</v>
      </c>
      <c r="E183" s="193">
        <v>2547.5300000000002</v>
      </c>
      <c r="F183" s="44">
        <f t="shared" si="26"/>
        <v>935.52568763541558</v>
      </c>
    </row>
    <row r="184" spans="1:6" ht="12.75" customHeight="1" x14ac:dyDescent="0.2">
      <c r="A184" s="62">
        <v>3236</v>
      </c>
      <c r="B184" s="63" t="s">
        <v>418</v>
      </c>
      <c r="C184" s="267" t="s">
        <v>419</v>
      </c>
      <c r="D184" s="193">
        <v>552.44000000000005</v>
      </c>
      <c r="E184" s="193">
        <v>340.7</v>
      </c>
      <c r="F184" s="44">
        <f t="shared" si="26"/>
        <v>61.671855767142127</v>
      </c>
    </row>
    <row r="185" spans="1:6" ht="12.75" customHeight="1" x14ac:dyDescent="0.2">
      <c r="A185" s="62">
        <v>3237</v>
      </c>
      <c r="B185" s="63" t="s">
        <v>420</v>
      </c>
      <c r="C185" s="267" t="s">
        <v>421</v>
      </c>
      <c r="D185" s="193">
        <v>5930.28</v>
      </c>
      <c r="E185" s="193">
        <v>9050.57</v>
      </c>
      <c r="F185" s="44">
        <f t="shared" si="26"/>
        <v>152.61623397208902</v>
      </c>
    </row>
    <row r="186" spans="1:6" ht="12.75" customHeight="1" x14ac:dyDescent="0.2">
      <c r="A186" s="62">
        <v>3238</v>
      </c>
      <c r="B186" s="63" t="s">
        <v>422</v>
      </c>
      <c r="C186" s="267" t="s">
        <v>423</v>
      </c>
      <c r="D186" s="193">
        <v>115.82</v>
      </c>
      <c r="E186" s="193">
        <v>226.66</v>
      </c>
      <c r="F186" s="44">
        <f t="shared" si="26"/>
        <v>195.70022448627179</v>
      </c>
    </row>
    <row r="187" spans="1:6" ht="12.75" customHeight="1" x14ac:dyDescent="0.2">
      <c r="A187" s="62">
        <v>3239</v>
      </c>
      <c r="B187" s="63" t="s">
        <v>424</v>
      </c>
      <c r="C187" s="267" t="s">
        <v>425</v>
      </c>
      <c r="D187" s="193">
        <v>0</v>
      </c>
      <c r="E187" s="193"/>
      <c r="F187" s="44" t="str">
        <f t="shared" si="26"/>
        <v>-</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3432.23</v>
      </c>
      <c r="E194" s="59">
        <f t="shared" si="36"/>
        <v>714.05</v>
      </c>
      <c r="F194" s="44">
        <f t="shared" si="26"/>
        <v>20.804258455872713</v>
      </c>
    </row>
    <row r="195" spans="1:6" ht="12.75" customHeight="1" x14ac:dyDescent="0.2">
      <c r="A195" s="62">
        <v>3291</v>
      </c>
      <c r="B195" s="182" t="s">
        <v>440</v>
      </c>
      <c r="C195" s="267" t="s">
        <v>441</v>
      </c>
      <c r="D195" s="193">
        <v>832.76</v>
      </c>
      <c r="E195" s="193"/>
      <c r="F195" s="44">
        <f t="shared" si="26"/>
        <v>0</v>
      </c>
    </row>
    <row r="196" spans="1:6" ht="12.75" customHeight="1" x14ac:dyDescent="0.2">
      <c r="A196" s="62">
        <v>3292</v>
      </c>
      <c r="B196" s="63" t="s">
        <v>442</v>
      </c>
      <c r="C196" s="267" t="s">
        <v>443</v>
      </c>
      <c r="D196" s="193">
        <v>1827.58</v>
      </c>
      <c r="E196" s="193">
        <v>324.88</v>
      </c>
      <c r="F196" s="44">
        <f t="shared" si="26"/>
        <v>17.776513203252389</v>
      </c>
    </row>
    <row r="197" spans="1:6" ht="12.75" customHeight="1" x14ac:dyDescent="0.2">
      <c r="A197" s="62">
        <v>3293</v>
      </c>
      <c r="B197" s="63" t="s">
        <v>444</v>
      </c>
      <c r="C197" s="267" t="s">
        <v>445</v>
      </c>
      <c r="D197" s="193">
        <v>74.09</v>
      </c>
      <c r="E197" s="193"/>
      <c r="F197" s="44">
        <f t="shared" si="26"/>
        <v>0</v>
      </c>
    </row>
    <row r="198" spans="1:6" ht="12.75" customHeight="1" x14ac:dyDescent="0.2">
      <c r="A198" s="62">
        <v>3294</v>
      </c>
      <c r="B198" s="63" t="s">
        <v>446</v>
      </c>
      <c r="C198" s="267" t="s">
        <v>447</v>
      </c>
      <c r="D198" s="193">
        <v>0</v>
      </c>
      <c r="E198" s="193">
        <v>60</v>
      </c>
      <c r="F198" s="44" t="str">
        <f t="shared" si="26"/>
        <v>-</v>
      </c>
    </row>
    <row r="199" spans="1:6" ht="12.75" customHeight="1" x14ac:dyDescent="0.2">
      <c r="A199" s="62">
        <v>3295</v>
      </c>
      <c r="B199" s="63" t="s">
        <v>448</v>
      </c>
      <c r="C199" s="267" t="s">
        <v>449</v>
      </c>
      <c r="D199" s="193">
        <v>63.91</v>
      </c>
      <c r="E199" s="193">
        <v>329.17</v>
      </c>
      <c r="F199" s="44">
        <f t="shared" si="26"/>
        <v>515.05241746205604</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633.89</v>
      </c>
      <c r="E201" s="193"/>
      <c r="F201" s="44">
        <f t="shared" si="26"/>
        <v>0</v>
      </c>
    </row>
    <row r="202" spans="1:6" ht="12.75" customHeight="1" x14ac:dyDescent="0.2">
      <c r="A202" s="62">
        <v>34</v>
      </c>
      <c r="B202" s="182" t="s">
        <v>454</v>
      </c>
      <c r="C202" s="267" t="s">
        <v>455</v>
      </c>
      <c r="D202" s="59">
        <f t="shared" ref="D202:E202" si="37">D203+D208+D216</f>
        <v>346.88</v>
      </c>
      <c r="E202" s="59">
        <f t="shared" si="37"/>
        <v>436.47</v>
      </c>
      <c r="F202" s="44">
        <f t="shared" si="26"/>
        <v>125.82737546125462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346.88</v>
      </c>
      <c r="E216" s="59">
        <f t="shared" si="40"/>
        <v>436.47</v>
      </c>
      <c r="F216" s="44">
        <f t="shared" si="26"/>
        <v>125.82737546125462</v>
      </c>
    </row>
    <row r="217" spans="1:6" ht="12.75" customHeight="1" x14ac:dyDescent="0.2">
      <c r="A217" s="62">
        <v>3431</v>
      </c>
      <c r="B217" s="181" t="s">
        <v>484</v>
      </c>
      <c r="C217" s="267" t="s">
        <v>485</v>
      </c>
      <c r="D217" s="193">
        <v>346.88</v>
      </c>
      <c r="E217" s="193">
        <v>436.47</v>
      </c>
      <c r="F217" s="44">
        <f t="shared" si="26"/>
        <v>125.82737546125462</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25601.119999999999</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25601.119999999999</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v>25601.119999999999</v>
      </c>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182044.6</v>
      </c>
      <c r="E299" s="59">
        <f>E152-E297+E298</f>
        <v>232078.39</v>
      </c>
      <c r="F299" s="44">
        <f t="shared" si="68"/>
        <v>127.48435822869781</v>
      </c>
    </row>
    <row r="300" spans="1:6" ht="12.75" customHeight="1" x14ac:dyDescent="0.2">
      <c r="A300" s="62" t="s">
        <v>630</v>
      </c>
      <c r="B300" s="63" t="s">
        <v>641</v>
      </c>
      <c r="C300" s="267" t="s">
        <v>642</v>
      </c>
      <c r="D300" s="59">
        <f>IF(D6&gt;=D299,D6-D299,0)</f>
        <v>4101.2699999999895</v>
      </c>
      <c r="E300" s="59">
        <f>IF(E6&gt;=E299,E6-E299,0)</f>
        <v>0</v>
      </c>
      <c r="F300" s="44">
        <f t="shared" si="68"/>
        <v>0</v>
      </c>
    </row>
    <row r="301" spans="1:6" ht="12.75" customHeight="1" x14ac:dyDescent="0.2">
      <c r="A301" s="62" t="s">
        <v>630</v>
      </c>
      <c r="B301" s="63" t="s">
        <v>643</v>
      </c>
      <c r="C301" s="267" t="s">
        <v>644</v>
      </c>
      <c r="D301" s="59">
        <f>IF(D299&gt;=D6,D299-D6,0)</f>
        <v>0</v>
      </c>
      <c r="E301" s="59">
        <f>IF(E299&gt;=E6,E299-E6,0)</f>
        <v>8624.070000000007</v>
      </c>
      <c r="F301" s="44" t="str">
        <f t="shared" si="68"/>
        <v>-</v>
      </c>
    </row>
    <row r="302" spans="1:6" ht="12.75" customHeight="1" x14ac:dyDescent="0.2">
      <c r="A302" s="62">
        <v>92211</v>
      </c>
      <c r="B302" s="63" t="s">
        <v>645</v>
      </c>
      <c r="C302" s="267" t="s">
        <v>646</v>
      </c>
      <c r="D302" s="193">
        <v>16283.57</v>
      </c>
      <c r="E302" s="193">
        <v>30819.08</v>
      </c>
      <c r="F302" s="44">
        <f t="shared" si="68"/>
        <v>189.26488478877789</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4612.82</v>
      </c>
      <c r="E304" s="193">
        <v>3558.54</v>
      </c>
      <c r="F304" s="44">
        <f t="shared" si="68"/>
        <v>77.144566664209748</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1346.25</v>
      </c>
      <c r="E360" s="59">
        <f t="shared" si="86"/>
        <v>3174.05</v>
      </c>
      <c r="F360" s="44">
        <f t="shared" si="72"/>
        <v>235.76973073351905</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1346.25</v>
      </c>
      <c r="E373" s="59">
        <f t="shared" si="90"/>
        <v>3174.05</v>
      </c>
      <c r="F373" s="44">
        <f t="shared" si="72"/>
        <v>235.76973073351905</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971.25</v>
      </c>
      <c r="E379" s="59">
        <f t="shared" si="92"/>
        <v>3174.05</v>
      </c>
      <c r="F379" s="44">
        <f t="shared" si="72"/>
        <v>326.8005148005148</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971.25</v>
      </c>
      <c r="E386" s="193">
        <v>3174.05</v>
      </c>
      <c r="F386" s="44">
        <f t="shared" si="72"/>
        <v>326.8005148005148</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375</v>
      </c>
      <c r="E401" s="59">
        <f t="shared" si="96"/>
        <v>0</v>
      </c>
      <c r="F401" s="44">
        <f t="shared" si="72"/>
        <v>0</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375</v>
      </c>
      <c r="E403" s="193"/>
      <c r="F403" s="44">
        <f t="shared" si="72"/>
        <v>0</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1346.25</v>
      </c>
      <c r="E418" s="59">
        <f t="shared" si="102"/>
        <v>3174.05</v>
      </c>
      <c r="F418" s="44">
        <f t="shared" si="72"/>
        <v>235.76973073351905</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14295.12</v>
      </c>
      <c r="E420" s="193">
        <v>16132.32</v>
      </c>
      <c r="F420" s="44">
        <f t="shared" si="72"/>
        <v>112.8519382838339</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186145.87</v>
      </c>
      <c r="E422" s="59">
        <f>E6+E308</f>
        <v>223454.32</v>
      </c>
      <c r="F422" s="44">
        <f t="shared" si="72"/>
        <v>120.04258810576889</v>
      </c>
    </row>
    <row r="423" spans="1:6" ht="12.75" customHeight="1" x14ac:dyDescent="0.2">
      <c r="A423" s="62" t="s">
        <v>630</v>
      </c>
      <c r="B423" s="63" t="s">
        <v>853</v>
      </c>
      <c r="C423" s="267" t="s">
        <v>854</v>
      </c>
      <c r="D423" s="59">
        <f t="shared" ref="D423:E423" si="103">D299+D360</f>
        <v>183390.85</v>
      </c>
      <c r="E423" s="59">
        <f t="shared" si="103"/>
        <v>235252.44</v>
      </c>
      <c r="F423" s="44">
        <f t="shared" si="72"/>
        <v>128.27926802236863</v>
      </c>
    </row>
    <row r="424" spans="1:6" ht="12.75" customHeight="1" x14ac:dyDescent="0.2">
      <c r="A424" s="62" t="s">
        <v>630</v>
      </c>
      <c r="B424" s="63" t="s">
        <v>855</v>
      </c>
      <c r="C424" s="267" t="s">
        <v>856</v>
      </c>
      <c r="D424" s="59">
        <f t="shared" ref="D424:E424" si="104">IF(D422&gt;=D423,D422-D423,0)</f>
        <v>2755.0199999999895</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11798.119999999995</v>
      </c>
      <c r="F425" s="44" t="str">
        <f t="shared" si="72"/>
        <v>-</v>
      </c>
    </row>
    <row r="426" spans="1:6" ht="12.75" customHeight="1" x14ac:dyDescent="0.2">
      <c r="A426" s="271" t="s">
        <v>859</v>
      </c>
      <c r="B426" s="182" t="s">
        <v>860</v>
      </c>
      <c r="C426" s="272" t="s">
        <v>861</v>
      </c>
      <c r="D426" s="59">
        <f t="shared" ref="D426:E426" si="106">IF(D302-D303+D419-D420&gt;=0,D302-D303+D419-D420,0)</f>
        <v>1988.4499999999989</v>
      </c>
      <c r="E426" s="59">
        <f t="shared" si="106"/>
        <v>14686.760000000002</v>
      </c>
      <c r="F426" s="44">
        <f t="shared" si="72"/>
        <v>738.60343483617942</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4612.82</v>
      </c>
      <c r="E428" s="80">
        <f t="shared" si="108"/>
        <v>3558.54</v>
      </c>
      <c r="F428" s="60">
        <f t="shared" si="72"/>
        <v>77.144566664209748</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186145.87</v>
      </c>
      <c r="E643" s="59">
        <f>E422+E430</f>
        <v>223454.32</v>
      </c>
      <c r="F643" s="44">
        <f t="shared" si="109"/>
        <v>120.04258810576889</v>
      </c>
    </row>
    <row r="644" spans="1:6" ht="12.75" customHeight="1" x14ac:dyDescent="0.2">
      <c r="A644" s="62" t="s">
        <v>630</v>
      </c>
      <c r="B644" s="63" t="s">
        <v>1286</v>
      </c>
      <c r="C644" s="267" t="s">
        <v>1287</v>
      </c>
      <c r="D644" s="59">
        <f>D423+D535</f>
        <v>183390.85</v>
      </c>
      <c r="E644" s="59">
        <f>E423+E535</f>
        <v>235252.44</v>
      </c>
      <c r="F644" s="44">
        <f t="shared" si="109"/>
        <v>128.27926802236863</v>
      </c>
    </row>
    <row r="645" spans="1:6" ht="12.75" customHeight="1" x14ac:dyDescent="0.2">
      <c r="A645" s="62" t="s">
        <v>630</v>
      </c>
      <c r="B645" s="63" t="s">
        <v>1288</v>
      </c>
      <c r="C645" s="267" t="s">
        <v>1289</v>
      </c>
      <c r="D645" s="59">
        <f t="shared" ref="D645:E645" si="163">IF(D643&gt;=D644,D643-D644,0)</f>
        <v>2755.0199999999895</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11798.119999999995</v>
      </c>
      <c r="F646" s="44" t="str">
        <f t="shared" si="109"/>
        <v>-</v>
      </c>
    </row>
    <row r="647" spans="1:6" ht="24" x14ac:dyDescent="0.2">
      <c r="A647" s="271" t="s">
        <v>1292</v>
      </c>
      <c r="B647" s="63" t="s">
        <v>1293</v>
      </c>
      <c r="C647" s="272" t="s">
        <v>1292</v>
      </c>
      <c r="D647" s="59">
        <f>IF(D426-D427+D641-D642&gt;=0,D426-D427+D641-D642,0)</f>
        <v>1988.4499999999989</v>
      </c>
      <c r="E647" s="59">
        <f>IF(E426-E427+E641-E642&gt;=0,E426-E427+E641-E642,0)</f>
        <v>14686.760000000002</v>
      </c>
      <c r="F647" s="44">
        <f t="shared" si="109"/>
        <v>738.60343483617942</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4743.4699999999884</v>
      </c>
      <c r="E649" s="59">
        <f t="shared" si="165"/>
        <v>2888.6400000000067</v>
      </c>
      <c r="F649" s="44">
        <f t="shared" si="109"/>
        <v>60.897191296667074</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6601.14</v>
      </c>
      <c r="E653" s="193">
        <v>16307.07</v>
      </c>
      <c r="F653" s="44">
        <f t="shared" ref="F653:F740" si="167">IF(D653&lt;&gt;0,IF(E653/D653&gt;=100,"&gt;&gt;100",E653/D653*100),"-")</f>
        <v>247.03414864705184</v>
      </c>
    </row>
    <row r="654" spans="1:6" ht="12.75" customHeight="1" x14ac:dyDescent="0.2">
      <c r="A654" s="62" t="s">
        <v>1305</v>
      </c>
      <c r="B654" s="63" t="s">
        <v>1306</v>
      </c>
      <c r="C654" s="267" t="s">
        <v>1305</v>
      </c>
      <c r="D654" s="193">
        <v>187859.41</v>
      </c>
      <c r="E654" s="193">
        <v>226130.51</v>
      </c>
      <c r="F654" s="44">
        <f t="shared" si="167"/>
        <v>120.37220280847258</v>
      </c>
    </row>
    <row r="655" spans="1:6" ht="12.75" customHeight="1" x14ac:dyDescent="0.2">
      <c r="A655" s="62" t="s">
        <v>1307</v>
      </c>
      <c r="B655" s="63" t="s">
        <v>1308</v>
      </c>
      <c r="C655" s="267" t="s">
        <v>1307</v>
      </c>
      <c r="D655" s="193">
        <v>187616.66</v>
      </c>
      <c r="E655" s="193">
        <v>237275.91</v>
      </c>
      <c r="F655" s="44">
        <f t="shared" si="167"/>
        <v>126.46846500731866</v>
      </c>
    </row>
    <row r="656" spans="1:6" ht="24" x14ac:dyDescent="0.2">
      <c r="A656" s="62">
        <v>11</v>
      </c>
      <c r="B656" s="63" t="s">
        <v>1309</v>
      </c>
      <c r="C656" s="267" t="s">
        <v>1310</v>
      </c>
      <c r="D656" s="59">
        <f t="shared" ref="D656:E656" si="168">+D653+D654-D655</f>
        <v>6843.890000000014</v>
      </c>
      <c r="E656" s="59">
        <f t="shared" si="168"/>
        <v>5161.6700000000128</v>
      </c>
      <c r="F656" s="44">
        <f t="shared" si="167"/>
        <v>75.420119259660851</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17</v>
      </c>
      <c r="E658" s="273">
        <v>18</v>
      </c>
      <c r="F658" s="44">
        <f t="shared" si="167"/>
        <v>105.88235294117648</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16</v>
      </c>
      <c r="E660" s="273">
        <v>16</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2353</v>
      </c>
      <c r="E669" s="193"/>
      <c r="F669" s="44">
        <f t="shared" si="167"/>
        <v>0</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52600.959999999999</v>
      </c>
      <c r="E724" s="191">
        <v>43433.1</v>
      </c>
      <c r="F724" s="70">
        <f t="shared" si="167"/>
        <v>82.570926462178633</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4758.25</v>
      </c>
      <c r="E734" s="191">
        <v>4250.74</v>
      </c>
      <c r="F734" s="70">
        <f t="shared" si="167"/>
        <v>89.33410392476226</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247.44</v>
      </c>
      <c r="E736" s="193">
        <v>65.7</v>
      </c>
      <c r="F736" s="44">
        <f t="shared" si="167"/>
        <v>26.55189136760427</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5260.34</v>
      </c>
      <c r="E738" s="193"/>
      <c r="F738" s="44">
        <f t="shared" si="167"/>
        <v>0</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832.76</v>
      </c>
      <c r="E741" s="191"/>
      <c r="F741" s="70">
        <f t="shared" ref="F741:F1006" si="169">IF(D741&lt;&gt;0,IF(E741/D741&gt;=100,"&gt;&gt;100",E741/D741*100),"-")</f>
        <v>0</v>
      </c>
    </row>
    <row r="742" spans="1:6" ht="12.75" customHeight="1" x14ac:dyDescent="0.2">
      <c r="A742" s="69" t="s">
        <v>1462</v>
      </c>
      <c r="B742" s="64" t="s">
        <v>1463</v>
      </c>
      <c r="C742" s="301" t="s">
        <v>1462</v>
      </c>
      <c r="D742" s="191">
        <v>1827.58</v>
      </c>
      <c r="E742" s="191">
        <v>324.88</v>
      </c>
      <c r="F742" s="70">
        <f t="shared" si="169"/>
        <v>17.776513203252389</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v>25601.119999999999</v>
      </c>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9" zoomScaleNormal="100" workbookViewId="0">
      <selection activeCell="D61" sqref="D61"/>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2512.1999999999998</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234307.56999999998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231133.52</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173386.32</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31709.96</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436.12</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25601.119999999999</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3174.05</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232480.66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232480.66</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173386.32</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31227.040000000001</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436.12</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25601.119999999999</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1830.06</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4339.109999999986</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1956.51</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1956.51</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1956.51</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1451.82</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200.01</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127.89</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176.79</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2382.6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1038.6099999999999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1343.99</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4</v>
      </c>
      <c r="G3" s="95">
        <f>IF(RefStr!C12&lt;&gt;"",INT(VALUE(MID(RefStr!C12,1,4))),0)</f>
        <v>2025</v>
      </c>
      <c r="H3" s="99">
        <f>IF(RefStr!C12&lt;&gt;"",INT(VALUE(MID(RefStr!C12,6,2))),0)</f>
        <v>6</v>
      </c>
      <c r="I3" s="100">
        <f>RefStr!C10*1</f>
        <v>21</v>
      </c>
      <c r="J3" s="101" t="str">
        <f>RefStr!H7</f>
        <v>DA</v>
      </c>
      <c r="K3" s="99" t="str">
        <f>RefStr!H9</f>
        <v>NE</v>
      </c>
      <c r="L3" s="99" t="str">
        <f>RefStr!H10</f>
        <v>NE</v>
      </c>
      <c r="M3" s="99" t="str">
        <f>RefStr!H8</f>
        <v>NE</v>
      </c>
      <c r="N3" s="99" t="str">
        <f>RefStr!H11</f>
        <v>DA</v>
      </c>
      <c r="O3" s="102">
        <f>RefStr!C6</f>
        <v>26008</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0</v>
      </c>
      <c r="M239" s="50">
        <f>IF(AND('PR-RAS'!E185&gt;0,SUM('PR-RAS'!E737:E739)=0),1,0)</f>
        <v>1</v>
      </c>
      <c r="N239" s="50"/>
      <c r="O239" s="50"/>
      <c r="P239" s="50"/>
    </row>
    <row r="240" spans="1:16" ht="30" customHeight="1" x14ac:dyDescent="0.2">
      <c r="A240" s="104">
        <v>183</v>
      </c>
      <c r="B240" s="105" t="str">
        <f t="shared" si="16"/>
        <v>O.K.</v>
      </c>
      <c r="C240" s="90" t="s">
        <v>3439</v>
      </c>
      <c r="D240" s="94"/>
      <c r="E240" s="50">
        <f t="shared" si="17"/>
        <v>0</v>
      </c>
      <c r="F240" s="50">
        <f t="shared" si="18"/>
        <v>0</v>
      </c>
      <c r="G240" s="50"/>
      <c r="H240" s="50"/>
      <c r="I240" s="50"/>
      <c r="J240" s="50"/>
      <c r="K240" s="50"/>
      <c r="L240" s="50">
        <f>IF(AND('PR-RAS'!D187&gt;0,'PR-RAS'!D740=0),1,0)</f>
        <v>0</v>
      </c>
      <c r="M240" s="50">
        <f>IF(AND('PR-RAS'!E187&gt;0,'PR-RAS'!E740=0),1,0)</f>
        <v>0</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Korisnik6</cp:lastModifiedBy>
  <cp:lastPrinted>2025-03-11T06:54:08Z</cp:lastPrinted>
  <dcterms:created xsi:type="dcterms:W3CDTF">2022-04-01T05:14:30Z</dcterms:created>
  <dcterms:modified xsi:type="dcterms:W3CDTF">2025-07-08T19:06:00Z</dcterms:modified>
</cp:coreProperties>
</file>