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L:\Vrtić\Izvještaji Fina\2025\12-25\"/>
    </mc:Choice>
  </mc:AlternateContent>
  <xr:revisionPtr revIDLastSave="0" documentId="13_ncr:1_{BCA1023D-96A2-4374-B7AB-5A7ED2392801}"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2" i="9" s="1"/>
  <c r="F343" i="9"/>
  <c r="M341" i="9"/>
  <c r="F341" i="9" s="1"/>
  <c r="L341" i="9"/>
  <c r="E341" i="9"/>
  <c r="H340" i="9"/>
  <c r="G340" i="9"/>
  <c r="E340" i="9" s="1"/>
  <c r="F340" i="9"/>
  <c r="F339" i="9"/>
  <c r="F338" i="9"/>
  <c r="F337" i="9"/>
  <c r="F336" i="9"/>
  <c r="H335" i="9"/>
  <c r="G335" i="9"/>
  <c r="F335" i="9"/>
  <c r="F334" i="9"/>
  <c r="H333" i="9"/>
  <c r="G333" i="9"/>
  <c r="F333" i="9"/>
  <c r="E333" i="9"/>
  <c r="B333" i="9" s="1"/>
  <c r="H332" i="9"/>
  <c r="G332" i="9"/>
  <c r="E332" i="9" s="1"/>
  <c r="F332" i="9"/>
  <c r="H331" i="9"/>
  <c r="G331" i="9"/>
  <c r="E331" i="9" s="1"/>
  <c r="B331" i="9" s="1"/>
  <c r="F331" i="9"/>
  <c r="H330" i="9"/>
  <c r="E330" i="9" s="1"/>
  <c r="B330" i="9" s="1"/>
  <c r="G330" i="9"/>
  <c r="F330" i="9"/>
  <c r="H329" i="9"/>
  <c r="G329" i="9"/>
  <c r="F329" i="9"/>
  <c r="E329" i="9"/>
  <c r="B329" i="9" s="1"/>
  <c r="H328" i="9"/>
  <c r="G328" i="9"/>
  <c r="E328" i="9" s="1"/>
  <c r="B328" i="9" s="1"/>
  <c r="F328" i="9"/>
  <c r="H327" i="9"/>
  <c r="G327" i="9"/>
  <c r="E327" i="9" s="1"/>
  <c r="B327" i="9" s="1"/>
  <c r="F327" i="9"/>
  <c r="H326" i="9"/>
  <c r="E326" i="9" s="1"/>
  <c r="B326" i="9" s="1"/>
  <c r="G326" i="9"/>
  <c r="F326" i="9"/>
  <c r="H325" i="9"/>
  <c r="G325" i="9"/>
  <c r="F325" i="9"/>
  <c r="E325" i="9"/>
  <c r="B325" i="9" s="1"/>
  <c r="H324" i="9"/>
  <c r="G324" i="9"/>
  <c r="E324" i="9" s="1"/>
  <c r="B324" i="9" s="1"/>
  <c r="F324" i="9"/>
  <c r="H323" i="9"/>
  <c r="G323" i="9"/>
  <c r="E323" i="9" s="1"/>
  <c r="B323" i="9" s="1"/>
  <c r="F323" i="9"/>
  <c r="H322" i="9"/>
  <c r="E322" i="9" s="1"/>
  <c r="B322" i="9" s="1"/>
  <c r="G322" i="9"/>
  <c r="F322" i="9"/>
  <c r="H321" i="9"/>
  <c r="G321" i="9"/>
  <c r="F321" i="9"/>
  <c r="E321" i="9"/>
  <c r="B321" i="9" s="1"/>
  <c r="H320" i="9"/>
  <c r="G320" i="9"/>
  <c r="E320" i="9" s="1"/>
  <c r="B320" i="9" s="1"/>
  <c r="F320" i="9"/>
  <c r="H319" i="9"/>
  <c r="G319" i="9"/>
  <c r="E319" i="9" s="1"/>
  <c r="B319" i="9" s="1"/>
  <c r="F319" i="9"/>
  <c r="H318" i="9"/>
  <c r="E318" i="9" s="1"/>
  <c r="B318" i="9" s="1"/>
  <c r="G318" i="9"/>
  <c r="F318" i="9"/>
  <c r="H317" i="9"/>
  <c r="G317" i="9"/>
  <c r="F317" i="9"/>
  <c r="E317" i="9"/>
  <c r="B317" i="9" s="1"/>
  <c r="F316" i="9"/>
  <c r="F315" i="9"/>
  <c r="F314" i="9"/>
  <c r="H313" i="9"/>
  <c r="E313" i="9" s="1"/>
  <c r="G313" i="9"/>
  <c r="F313" i="9"/>
  <c r="H312" i="9"/>
  <c r="G312" i="9"/>
  <c r="E312" i="9" s="1"/>
  <c r="F312" i="9"/>
  <c r="H311" i="9"/>
  <c r="G311" i="9"/>
  <c r="F311" i="9"/>
  <c r="F310" i="9"/>
  <c r="F309" i="9"/>
  <c r="F308" i="9"/>
  <c r="H307" i="9"/>
  <c r="G307" i="9"/>
  <c r="F307" i="9"/>
  <c r="F306" i="9"/>
  <c r="H305" i="9"/>
  <c r="G305" i="9"/>
  <c r="E305" i="9" s="1"/>
  <c r="B305" i="9" s="1"/>
  <c r="F305" i="9"/>
  <c r="H304" i="9"/>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B291" i="9" s="1"/>
  <c r="M290" i="9"/>
  <c r="L290" i="9"/>
  <c r="F290" i="9" s="1"/>
  <c r="E290" i="9"/>
  <c r="B290" i="9"/>
  <c r="M289" i="9"/>
  <c r="L289" i="9"/>
  <c r="F289" i="9" s="1"/>
  <c r="E289" i="9"/>
  <c r="B289" i="9"/>
  <c r="M288" i="9"/>
  <c r="L288" i="9"/>
  <c r="F288" i="9"/>
  <c r="E288" i="9"/>
  <c r="B288" i="9" s="1"/>
  <c r="M287" i="9"/>
  <c r="L287" i="9"/>
  <c r="F287" i="9" s="1"/>
  <c r="E287" i="9"/>
  <c r="B287" i="9" s="1"/>
  <c r="M286" i="9"/>
  <c r="L286" i="9"/>
  <c r="F286" i="9" s="1"/>
  <c r="B286" i="9" s="1"/>
  <c r="E286" i="9"/>
  <c r="M285" i="9"/>
  <c r="L285" i="9"/>
  <c r="F285" i="9" s="1"/>
  <c r="B285" i="9" s="1"/>
  <c r="E285" i="9"/>
  <c r="M284" i="9"/>
  <c r="L284" i="9"/>
  <c r="F284" i="9"/>
  <c r="E284" i="9"/>
  <c r="B284" i="9" s="1"/>
  <c r="M283" i="9"/>
  <c r="L283" i="9"/>
  <c r="F283" i="9" s="1"/>
  <c r="E283" i="9"/>
  <c r="M282" i="9"/>
  <c r="L282" i="9"/>
  <c r="F282" i="9" s="1"/>
  <c r="B282" i="9" s="1"/>
  <c r="E282" i="9"/>
  <c r="M281" i="9"/>
  <c r="L281" i="9"/>
  <c r="F281" i="9" s="1"/>
  <c r="B281" i="9" s="1"/>
  <c r="E281" i="9"/>
  <c r="M280" i="9"/>
  <c r="L280" i="9"/>
  <c r="F280" i="9"/>
  <c r="E280" i="9"/>
  <c r="B280" i="9" s="1"/>
  <c r="M279" i="9"/>
  <c r="L279" i="9"/>
  <c r="F279" i="9" s="1"/>
  <c r="E279" i="9"/>
  <c r="M278" i="9"/>
  <c r="L278" i="9"/>
  <c r="F278" i="9" s="1"/>
  <c r="E278" i="9"/>
  <c r="B278" i="9"/>
  <c r="M277" i="9"/>
  <c r="L277" i="9"/>
  <c r="F277" i="9" s="1"/>
  <c r="E277" i="9"/>
  <c r="B277" i="9"/>
  <c r="M276" i="9"/>
  <c r="L276" i="9"/>
  <c r="F276" i="9"/>
  <c r="E276" i="9"/>
  <c r="B276" i="9" s="1"/>
  <c r="M275" i="9"/>
  <c r="L275" i="9"/>
  <c r="F275" i="9" s="1"/>
  <c r="E275" i="9"/>
  <c r="B275" i="9" s="1"/>
  <c r="M274" i="9"/>
  <c r="L274" i="9"/>
  <c r="F274" i="9" s="1"/>
  <c r="E274" i="9"/>
  <c r="B274" i="9"/>
  <c r="M273" i="9"/>
  <c r="L273" i="9"/>
  <c r="F273" i="9" s="1"/>
  <c r="E273" i="9"/>
  <c r="B273" i="9"/>
  <c r="M272" i="9"/>
  <c r="L272" i="9"/>
  <c r="F272" i="9"/>
  <c r="E272" i="9"/>
  <c r="B272" i="9" s="1"/>
  <c r="M271" i="9"/>
  <c r="L271" i="9"/>
  <c r="F271" i="9" s="1"/>
  <c r="E271" i="9"/>
  <c r="B271" i="9" s="1"/>
  <c r="M270" i="9"/>
  <c r="L270" i="9"/>
  <c r="F270" i="9" s="1"/>
  <c r="B270" i="9" s="1"/>
  <c r="E270" i="9"/>
  <c r="M269" i="9"/>
  <c r="L269" i="9"/>
  <c r="F269" i="9" s="1"/>
  <c r="B269" i="9" s="1"/>
  <c r="E269" i="9"/>
  <c r="M268" i="9"/>
  <c r="L268" i="9"/>
  <c r="F268" i="9"/>
  <c r="E268" i="9"/>
  <c r="B268" i="9" s="1"/>
  <c r="M267" i="9"/>
  <c r="L267" i="9"/>
  <c r="F267" i="9" s="1"/>
  <c r="E267" i="9"/>
  <c r="M266" i="9"/>
  <c r="L266" i="9"/>
  <c r="F266" i="9" s="1"/>
  <c r="B266" i="9" s="1"/>
  <c r="E266" i="9"/>
  <c r="M265" i="9"/>
  <c r="L265" i="9"/>
  <c r="F265" i="9" s="1"/>
  <c r="B265" i="9" s="1"/>
  <c r="E265" i="9"/>
  <c r="M264" i="9"/>
  <c r="L264" i="9"/>
  <c r="F264" i="9"/>
  <c r="E264" i="9"/>
  <c r="B264" i="9" s="1"/>
  <c r="M263" i="9"/>
  <c r="L263" i="9"/>
  <c r="F263" i="9" s="1"/>
  <c r="B263" i="9" s="1"/>
  <c r="E263" i="9"/>
  <c r="M262" i="9"/>
  <c r="L262" i="9"/>
  <c r="F262" i="9" s="1"/>
  <c r="E262" i="9"/>
  <c r="B262" i="9"/>
  <c r="M261" i="9"/>
  <c r="F261" i="9" s="1"/>
  <c r="L261" i="9"/>
  <c r="E261" i="9"/>
  <c r="B261" i="9"/>
  <c r="M260" i="9"/>
  <c r="L260" i="9"/>
  <c r="F260" i="9"/>
  <c r="E260" i="9"/>
  <c r="B260" i="9" s="1"/>
  <c r="M259" i="9"/>
  <c r="L259" i="9"/>
  <c r="F259" i="9" s="1"/>
  <c r="B259" i="9" s="1"/>
  <c r="E259" i="9"/>
  <c r="M258" i="9"/>
  <c r="L258" i="9"/>
  <c r="F258" i="9" s="1"/>
  <c r="E258" i="9"/>
  <c r="B258" i="9"/>
  <c r="M257" i="9"/>
  <c r="F257" i="9" s="1"/>
  <c r="L257" i="9"/>
  <c r="E257" i="9"/>
  <c r="B257" i="9"/>
  <c r="M256" i="9"/>
  <c r="L256" i="9"/>
  <c r="F256" i="9"/>
  <c r="E256" i="9"/>
  <c r="B256" i="9" s="1"/>
  <c r="M255" i="9"/>
  <c r="L255" i="9"/>
  <c r="F255" i="9" s="1"/>
  <c r="B255" i="9" s="1"/>
  <c r="E255" i="9"/>
  <c r="M254" i="9"/>
  <c r="L254" i="9"/>
  <c r="F254" i="9" s="1"/>
  <c r="B254" i="9" s="1"/>
  <c r="E254" i="9"/>
  <c r="M253" i="9"/>
  <c r="F253" i="9" s="1"/>
  <c r="L253" i="9"/>
  <c r="E253" i="9"/>
  <c r="B253" i="9"/>
  <c r="M252" i="9"/>
  <c r="L252" i="9"/>
  <c r="F252" i="9"/>
  <c r="E252" i="9"/>
  <c r="B252" i="9" s="1"/>
  <c r="M251" i="9"/>
  <c r="L251" i="9"/>
  <c r="F251" i="9" s="1"/>
  <c r="B251" i="9" s="1"/>
  <c r="E251" i="9"/>
  <c r="M250" i="9"/>
  <c r="L250" i="9"/>
  <c r="F250" i="9" s="1"/>
  <c r="B250" i="9" s="1"/>
  <c r="E250" i="9"/>
  <c r="M249" i="9"/>
  <c r="F249" i="9" s="1"/>
  <c r="L249" i="9"/>
  <c r="E249" i="9"/>
  <c r="B249" i="9"/>
  <c r="M248" i="9"/>
  <c r="L248" i="9"/>
  <c r="F248" i="9"/>
  <c r="E248" i="9"/>
  <c r="B248" i="9" s="1"/>
  <c r="M247" i="9"/>
  <c r="L247" i="9"/>
  <c r="F247" i="9" s="1"/>
  <c r="B247" i="9" s="1"/>
  <c r="E247" i="9"/>
  <c r="M246" i="9"/>
  <c r="L246" i="9"/>
  <c r="F246" i="9" s="1"/>
  <c r="E246" i="9"/>
  <c r="B246" i="9"/>
  <c r="M245" i="9"/>
  <c r="F245" i="9" s="1"/>
  <c r="L245" i="9"/>
  <c r="E245" i="9"/>
  <c r="B245" i="9"/>
  <c r="M244" i="9"/>
  <c r="F244" i="9" s="1"/>
  <c r="L244" i="9"/>
  <c r="E244" i="9"/>
  <c r="M243" i="9"/>
  <c r="L243" i="9"/>
  <c r="F243" i="9" s="1"/>
  <c r="B243" i="9" s="1"/>
  <c r="E243" i="9"/>
  <c r="M242" i="9"/>
  <c r="L242" i="9"/>
  <c r="E242" i="9"/>
  <c r="M241" i="9"/>
  <c r="L241" i="9"/>
  <c r="E241" i="9"/>
  <c r="M240" i="9"/>
  <c r="L240" i="9"/>
  <c r="F240" i="9"/>
  <c r="E240" i="9"/>
  <c r="B240" i="9" s="1"/>
  <c r="M239" i="9"/>
  <c r="L239" i="9"/>
  <c r="E239" i="9"/>
  <c r="M238" i="9"/>
  <c r="L238" i="9"/>
  <c r="F238" i="9" s="1"/>
  <c r="B238" i="9" s="1"/>
  <c r="E238" i="9"/>
  <c r="M237" i="9"/>
  <c r="L237" i="9"/>
  <c r="E237" i="9"/>
  <c r="M236" i="9"/>
  <c r="F236" i="9" s="1"/>
  <c r="L236" i="9"/>
  <c r="E236" i="9"/>
  <c r="M235" i="9"/>
  <c r="L235" i="9"/>
  <c r="F235" i="9" s="1"/>
  <c r="B235" i="9" s="1"/>
  <c r="E235" i="9"/>
  <c r="M234" i="9"/>
  <c r="L234" i="9"/>
  <c r="F234" i="9" s="1"/>
  <c r="B234" i="9" s="1"/>
  <c r="E234" i="9"/>
  <c r="M233" i="9"/>
  <c r="L233" i="9"/>
  <c r="F233" i="9" s="1"/>
  <c r="B233" i="9" s="1"/>
  <c r="E233" i="9"/>
  <c r="M232" i="9"/>
  <c r="L232" i="9"/>
  <c r="F232" i="9"/>
  <c r="E232" i="9"/>
  <c r="B232" i="9" s="1"/>
  <c r="M231" i="9"/>
  <c r="L231" i="9"/>
  <c r="F231" i="9" s="1"/>
  <c r="B231" i="9" s="1"/>
  <c r="E231" i="9"/>
  <c r="M230" i="9"/>
  <c r="L230" i="9"/>
  <c r="F230" i="9" s="1"/>
  <c r="E230" i="9"/>
  <c r="B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F171" i="9"/>
  <c r="H170" i="9"/>
  <c r="G170" i="9"/>
  <c r="E170" i="9" s="1"/>
  <c r="F170" i="9"/>
  <c r="H169" i="9"/>
  <c r="G169" i="9"/>
  <c r="E169" i="9" s="1"/>
  <c r="B169" i="9" s="1"/>
  <c r="F169" i="9"/>
  <c r="H168" i="9"/>
  <c r="E168" i="9" s="1"/>
  <c r="B168" i="9" s="1"/>
  <c r="G168" i="9"/>
  <c r="F168" i="9"/>
  <c r="H167" i="9"/>
  <c r="G167" i="9"/>
  <c r="F167" i="9"/>
  <c r="E167" i="9"/>
  <c r="B167" i="9" s="1"/>
  <c r="H166" i="9"/>
  <c r="G166" i="9"/>
  <c r="F166" i="9"/>
  <c r="H165" i="9"/>
  <c r="E165" i="9" s="1"/>
  <c r="B165" i="9" s="1"/>
  <c r="G165" i="9"/>
  <c r="F165" i="9"/>
  <c r="H164" i="9"/>
  <c r="G164" i="9"/>
  <c r="F164" i="9"/>
  <c r="E164" i="9"/>
  <c r="B164" i="9" s="1"/>
  <c r="H163" i="9"/>
  <c r="G163" i="9"/>
  <c r="E163" i="9" s="1"/>
  <c r="B163" i="9" s="1"/>
  <c r="F163" i="9"/>
  <c r="H162" i="9"/>
  <c r="G162" i="9"/>
  <c r="E162" i="9" s="1"/>
  <c r="B162" i="9" s="1"/>
  <c r="F162" i="9"/>
  <c r="H161" i="9"/>
  <c r="G161" i="9"/>
  <c r="E161" i="9" s="1"/>
  <c r="B161" i="9" s="1"/>
  <c r="F161" i="9"/>
  <c r="H160" i="9"/>
  <c r="E160" i="9" s="1"/>
  <c r="G160" i="9"/>
  <c r="F160" i="9"/>
  <c r="B160" i="9"/>
  <c r="H159" i="9"/>
  <c r="G159" i="9"/>
  <c r="F159" i="9"/>
  <c r="E159" i="9"/>
  <c r="B159" i="9" s="1"/>
  <c r="H158" i="9"/>
  <c r="G158" i="9"/>
  <c r="F158" i="9"/>
  <c r="H157" i="9"/>
  <c r="G157" i="9"/>
  <c r="F157" i="9"/>
  <c r="E157" i="9"/>
  <c r="B157" i="9" s="1"/>
  <c r="F156" i="9"/>
  <c r="H155" i="9"/>
  <c r="G155" i="9"/>
  <c r="F155" i="9"/>
  <c r="E155" i="9"/>
  <c r="B155" i="9" s="1"/>
  <c r="H154" i="9"/>
  <c r="G154" i="9"/>
  <c r="E154" i="9" s="1"/>
  <c r="F154" i="9"/>
  <c r="B154" i="9"/>
  <c r="H153" i="9"/>
  <c r="G153" i="9"/>
  <c r="F153" i="9"/>
  <c r="E153" i="9"/>
  <c r="B153" i="9" s="1"/>
  <c r="H152" i="9"/>
  <c r="E152" i="9" s="1"/>
  <c r="B152" i="9" s="1"/>
  <c r="G152" i="9"/>
  <c r="F152" i="9"/>
  <c r="H151" i="9"/>
  <c r="G151" i="9"/>
  <c r="E151" i="9" s="1"/>
  <c r="B151" i="9" s="1"/>
  <c r="F151" i="9"/>
  <c r="H150" i="9"/>
  <c r="G150" i="9"/>
  <c r="E150" i="9" s="1"/>
  <c r="B150" i="9" s="1"/>
  <c r="F150" i="9"/>
  <c r="H149" i="9"/>
  <c r="G149" i="9"/>
  <c r="E149" i="9" s="1"/>
  <c r="F149" i="9"/>
  <c r="B149" i="9"/>
  <c r="H148" i="9"/>
  <c r="G148" i="9"/>
  <c r="F148" i="9"/>
  <c r="E148" i="9"/>
  <c r="B148" i="9" s="1"/>
  <c r="H147" i="9"/>
  <c r="G147" i="9"/>
  <c r="F147" i="9"/>
  <c r="E147" i="9"/>
  <c r="H146" i="9"/>
  <c r="G146" i="9"/>
  <c r="E146" i="9" s="1"/>
  <c r="F146" i="9"/>
  <c r="B146" i="9" s="1"/>
  <c r="H145" i="9"/>
  <c r="G145" i="9"/>
  <c r="F145" i="9"/>
  <c r="E145" i="9"/>
  <c r="B145" i="9" s="1"/>
  <c r="H144" i="9"/>
  <c r="E144" i="9" s="1"/>
  <c r="G144" i="9"/>
  <c r="F144" i="9"/>
  <c r="H143" i="9"/>
  <c r="G143" i="9"/>
  <c r="E143" i="9" s="1"/>
  <c r="B143" i="9" s="1"/>
  <c r="F143" i="9"/>
  <c r="H142" i="9"/>
  <c r="G142" i="9"/>
  <c r="F142" i="9"/>
  <c r="H141" i="9"/>
  <c r="G141" i="9"/>
  <c r="F141" i="9"/>
  <c r="H140" i="9"/>
  <c r="E140" i="9" s="1"/>
  <c r="B140" i="9" s="1"/>
  <c r="G140" i="9"/>
  <c r="F140" i="9"/>
  <c r="H139" i="9"/>
  <c r="G139" i="9"/>
  <c r="F139" i="9"/>
  <c r="E139" i="9"/>
  <c r="B139" i="9" s="1"/>
  <c r="H138" i="9"/>
  <c r="G138" i="9"/>
  <c r="E138" i="9" s="1"/>
  <c r="F138" i="9"/>
  <c r="B138" i="9"/>
  <c r="H137" i="9"/>
  <c r="G137" i="9"/>
  <c r="F137" i="9"/>
  <c r="E137" i="9"/>
  <c r="B137" i="9" s="1"/>
  <c r="H136" i="9"/>
  <c r="G136" i="9"/>
  <c r="E136" i="9" s="1"/>
  <c r="F136" i="9"/>
  <c r="H135" i="9"/>
  <c r="G135" i="9"/>
  <c r="E135" i="9" s="1"/>
  <c r="B135" i="9" s="1"/>
  <c r="F135" i="9"/>
  <c r="H134" i="9"/>
  <c r="E134" i="9" s="1"/>
  <c r="G134" i="9"/>
  <c r="F134" i="9"/>
  <c r="B134" i="9"/>
  <c r="H133" i="9"/>
  <c r="G133" i="9"/>
  <c r="F133" i="9"/>
  <c r="E133" i="9"/>
  <c r="B133" i="9" s="1"/>
  <c r="H132" i="9"/>
  <c r="G132" i="9"/>
  <c r="E132" i="9" s="1"/>
  <c r="F132" i="9"/>
  <c r="H131" i="9"/>
  <c r="G131" i="9"/>
  <c r="F131" i="9"/>
  <c r="H130" i="9"/>
  <c r="E130" i="9" s="1"/>
  <c r="B130" i="9" s="1"/>
  <c r="G130" i="9"/>
  <c r="F130" i="9"/>
  <c r="H129" i="9"/>
  <c r="G129" i="9"/>
  <c r="F129" i="9"/>
  <c r="E129" i="9"/>
  <c r="B129" i="9" s="1"/>
  <c r="H128" i="9"/>
  <c r="G128" i="9"/>
  <c r="E128" i="9" s="1"/>
  <c r="F128" i="9"/>
  <c r="H127" i="9"/>
  <c r="G127" i="9"/>
  <c r="E127" i="9" s="1"/>
  <c r="B127" i="9" s="1"/>
  <c r="F127" i="9"/>
  <c r="H126" i="9"/>
  <c r="E126" i="9" s="1"/>
  <c r="G126" i="9"/>
  <c r="F126" i="9"/>
  <c r="B126" i="9"/>
  <c r="H125" i="9"/>
  <c r="G125" i="9"/>
  <c r="F125" i="9"/>
  <c r="E125" i="9"/>
  <c r="B125" i="9" s="1"/>
  <c r="H124" i="9"/>
  <c r="G124" i="9"/>
  <c r="E124" i="9" s="1"/>
  <c r="F124" i="9"/>
  <c r="H123" i="9"/>
  <c r="G123" i="9"/>
  <c r="F123" i="9"/>
  <c r="H122" i="9"/>
  <c r="E122" i="9" s="1"/>
  <c r="B122" i="9" s="1"/>
  <c r="G122" i="9"/>
  <c r="F122" i="9"/>
  <c r="H121" i="9"/>
  <c r="G121" i="9"/>
  <c r="F121" i="9"/>
  <c r="E121" i="9"/>
  <c r="B121" i="9" s="1"/>
  <c r="H120" i="9"/>
  <c r="G120" i="9"/>
  <c r="E120" i="9" s="1"/>
  <c r="F120" i="9"/>
  <c r="H119" i="9"/>
  <c r="G119" i="9"/>
  <c r="E119" i="9" s="1"/>
  <c r="B119" i="9" s="1"/>
  <c r="F119" i="9"/>
  <c r="H118" i="9"/>
  <c r="E118" i="9" s="1"/>
  <c r="G118" i="9"/>
  <c r="F118" i="9"/>
  <c r="B118" i="9"/>
  <c r="H117" i="9"/>
  <c r="G117" i="9"/>
  <c r="F117" i="9"/>
  <c r="E117" i="9"/>
  <c r="B117" i="9" s="1"/>
  <c r="H116" i="9"/>
  <c r="G116" i="9"/>
  <c r="E116" i="9" s="1"/>
  <c r="F116" i="9"/>
  <c r="H115" i="9"/>
  <c r="G115" i="9"/>
  <c r="F115" i="9"/>
  <c r="H114" i="9"/>
  <c r="E114" i="9" s="1"/>
  <c r="B114" i="9" s="1"/>
  <c r="G114" i="9"/>
  <c r="F114" i="9"/>
  <c r="H113" i="9"/>
  <c r="G113" i="9"/>
  <c r="F113" i="9"/>
  <c r="E113" i="9"/>
  <c r="B113" i="9" s="1"/>
  <c r="H112" i="9"/>
  <c r="G112" i="9"/>
  <c r="E112" i="9" s="1"/>
  <c r="F112" i="9"/>
  <c r="H111" i="9"/>
  <c r="G111" i="9"/>
  <c r="E111" i="9" s="1"/>
  <c r="B111" i="9" s="1"/>
  <c r="F111" i="9"/>
  <c r="H110" i="9"/>
  <c r="E110" i="9" s="1"/>
  <c r="G110" i="9"/>
  <c r="F110" i="9"/>
  <c r="B110" i="9"/>
  <c r="H109" i="9"/>
  <c r="G109" i="9"/>
  <c r="F109" i="9"/>
  <c r="E109" i="9"/>
  <c r="B109" i="9" s="1"/>
  <c r="H108" i="9"/>
  <c r="G108" i="9"/>
  <c r="E108" i="9" s="1"/>
  <c r="F108" i="9"/>
  <c r="H107" i="9"/>
  <c r="G107" i="9"/>
  <c r="F107" i="9"/>
  <c r="H106" i="9"/>
  <c r="E106" i="9" s="1"/>
  <c r="B106" i="9" s="1"/>
  <c r="G106" i="9"/>
  <c r="F106" i="9"/>
  <c r="H105" i="9"/>
  <c r="G105" i="9"/>
  <c r="F105" i="9"/>
  <c r="E105" i="9"/>
  <c r="B105" i="9" s="1"/>
  <c r="H104" i="9"/>
  <c r="G104" i="9"/>
  <c r="E104" i="9" s="1"/>
  <c r="F104" i="9"/>
  <c r="H103" i="9"/>
  <c r="G103" i="9"/>
  <c r="E103" i="9" s="1"/>
  <c r="B103" i="9" s="1"/>
  <c r="F103" i="9"/>
  <c r="H102" i="9"/>
  <c r="E102" i="9" s="1"/>
  <c r="G102" i="9"/>
  <c r="F102" i="9"/>
  <c r="B102" i="9"/>
  <c r="H101" i="9"/>
  <c r="G101" i="9"/>
  <c r="F101" i="9"/>
  <c r="E101" i="9"/>
  <c r="B101" i="9" s="1"/>
  <c r="H100" i="9"/>
  <c r="G100" i="9"/>
  <c r="E100" i="9" s="1"/>
  <c r="F100" i="9"/>
  <c r="H99" i="9"/>
  <c r="G99" i="9"/>
  <c r="F99" i="9"/>
  <c r="H98" i="9"/>
  <c r="E98" i="9" s="1"/>
  <c r="B98" i="9" s="1"/>
  <c r="G98" i="9"/>
  <c r="F98" i="9"/>
  <c r="H97" i="9"/>
  <c r="G97" i="9"/>
  <c r="F97" i="9"/>
  <c r="E97" i="9"/>
  <c r="B97" i="9" s="1"/>
  <c r="H96" i="9"/>
  <c r="G96" i="9"/>
  <c r="E96" i="9" s="1"/>
  <c r="F96" i="9"/>
  <c r="H95" i="9"/>
  <c r="G95" i="9"/>
  <c r="E95" i="9" s="1"/>
  <c r="B95" i="9" s="1"/>
  <c r="F95" i="9"/>
  <c r="H94" i="9"/>
  <c r="E94" i="9" s="1"/>
  <c r="G94" i="9"/>
  <c r="F94" i="9"/>
  <c r="B94" i="9"/>
  <c r="H93" i="9"/>
  <c r="G93" i="9"/>
  <c r="F93" i="9"/>
  <c r="E93" i="9"/>
  <c r="B93" i="9" s="1"/>
  <c r="H92" i="9"/>
  <c r="G92" i="9"/>
  <c r="E92" i="9" s="1"/>
  <c r="F92" i="9"/>
  <c r="H91" i="9"/>
  <c r="G91" i="9"/>
  <c r="F91" i="9"/>
  <c r="H90" i="9"/>
  <c r="E90" i="9" s="1"/>
  <c r="B90" i="9" s="1"/>
  <c r="G90" i="9"/>
  <c r="F90" i="9"/>
  <c r="H89" i="9"/>
  <c r="G89" i="9"/>
  <c r="F89" i="9"/>
  <c r="E89" i="9"/>
  <c r="B89" i="9" s="1"/>
  <c r="H88" i="9"/>
  <c r="G88" i="9"/>
  <c r="E88" i="9" s="1"/>
  <c r="F88" i="9"/>
  <c r="H87" i="9"/>
  <c r="G87" i="9"/>
  <c r="E87" i="9" s="1"/>
  <c r="B87" i="9" s="1"/>
  <c r="F87" i="9"/>
  <c r="H86" i="9"/>
  <c r="E86" i="9" s="1"/>
  <c r="G86" i="9"/>
  <c r="F86" i="9"/>
  <c r="B86" i="9"/>
  <c r="H85" i="9"/>
  <c r="G85" i="9"/>
  <c r="F85" i="9"/>
  <c r="E85" i="9"/>
  <c r="B85" i="9" s="1"/>
  <c r="H84" i="9"/>
  <c r="G84" i="9"/>
  <c r="E84" i="9" s="1"/>
  <c r="F84" i="9"/>
  <c r="H83" i="9"/>
  <c r="G83" i="9"/>
  <c r="F83" i="9"/>
  <c r="H82" i="9"/>
  <c r="E82" i="9" s="1"/>
  <c r="B82" i="9" s="1"/>
  <c r="G82" i="9"/>
  <c r="F82" i="9"/>
  <c r="H81" i="9"/>
  <c r="G81" i="9"/>
  <c r="F81" i="9"/>
  <c r="E81" i="9"/>
  <c r="B81" i="9" s="1"/>
  <c r="H80" i="9"/>
  <c r="G80" i="9"/>
  <c r="E80" i="9" s="1"/>
  <c r="F80" i="9"/>
  <c r="H79" i="9"/>
  <c r="G79" i="9"/>
  <c r="E79" i="9" s="1"/>
  <c r="B79" i="9" s="1"/>
  <c r="F79" i="9"/>
  <c r="H78" i="9"/>
  <c r="E78" i="9" s="1"/>
  <c r="G78" i="9"/>
  <c r="F78" i="9"/>
  <c r="B78" i="9"/>
  <c r="H77" i="9"/>
  <c r="G77" i="9"/>
  <c r="F77" i="9"/>
  <c r="E77" i="9"/>
  <c r="B77" i="9" s="1"/>
  <c r="H76" i="9"/>
  <c r="G76" i="9"/>
  <c r="E76" i="9" s="1"/>
  <c r="F76" i="9"/>
  <c r="H75" i="9"/>
  <c r="G75" i="9"/>
  <c r="F75" i="9"/>
  <c r="H74" i="9"/>
  <c r="E74" i="9" s="1"/>
  <c r="B74" i="9" s="1"/>
  <c r="G74" i="9"/>
  <c r="F74" i="9"/>
  <c r="H73" i="9"/>
  <c r="G73" i="9"/>
  <c r="F73" i="9"/>
  <c r="E73" i="9"/>
  <c r="B73" i="9" s="1"/>
  <c r="H72" i="9"/>
  <c r="G72" i="9"/>
  <c r="E72" i="9" s="1"/>
  <c r="F72" i="9"/>
  <c r="B72" i="9"/>
  <c r="H71" i="9"/>
  <c r="E71" i="9" s="1"/>
  <c r="B71" i="9" s="1"/>
  <c r="G71" i="9"/>
  <c r="F71" i="9"/>
  <c r="H70" i="9"/>
  <c r="G70" i="9"/>
  <c r="F70" i="9"/>
  <c r="E70" i="9"/>
  <c r="B70" i="9" s="1"/>
  <c r="H69" i="9"/>
  <c r="G69" i="9"/>
  <c r="E69" i="9" s="1"/>
  <c r="F69" i="9"/>
  <c r="H68" i="9"/>
  <c r="G68" i="9"/>
  <c r="E68" i="9" s="1"/>
  <c r="B68" i="9" s="1"/>
  <c r="F68" i="9"/>
  <c r="H67" i="9"/>
  <c r="G67" i="9"/>
  <c r="E67" i="9" s="1"/>
  <c r="B67" i="9" s="1"/>
  <c r="F67" i="9"/>
  <c r="H66" i="9"/>
  <c r="E66" i="9" s="1"/>
  <c r="G66" i="9"/>
  <c r="F66" i="9"/>
  <c r="B66" i="9"/>
  <c r="H65" i="9"/>
  <c r="G65" i="9"/>
  <c r="F65" i="9"/>
  <c r="E65" i="9"/>
  <c r="B65" i="9" s="1"/>
  <c r="H64" i="9"/>
  <c r="G64" i="9"/>
  <c r="F64" i="9"/>
  <c r="H63" i="9"/>
  <c r="G63" i="9"/>
  <c r="F63" i="9"/>
  <c r="E63" i="9"/>
  <c r="B63" i="9" s="1"/>
  <c r="H62" i="9"/>
  <c r="G62" i="9"/>
  <c r="F62" i="9"/>
  <c r="E62" i="9"/>
  <c r="H61" i="9"/>
  <c r="G61" i="9"/>
  <c r="E61" i="9" s="1"/>
  <c r="B61" i="9" s="1"/>
  <c r="F61" i="9"/>
  <c r="H60" i="9"/>
  <c r="G60" i="9"/>
  <c r="E60" i="9" s="1"/>
  <c r="F60" i="9"/>
  <c r="H59" i="9"/>
  <c r="G59" i="9"/>
  <c r="E59" i="9" s="1"/>
  <c r="B59" i="9" s="1"/>
  <c r="F59" i="9"/>
  <c r="H58" i="9"/>
  <c r="E58" i="9" s="1"/>
  <c r="B58" i="9" s="1"/>
  <c r="G58" i="9"/>
  <c r="F58" i="9"/>
  <c r="H57" i="9"/>
  <c r="G57" i="9"/>
  <c r="F57" i="9"/>
  <c r="E57" i="9"/>
  <c r="B57" i="9" s="1"/>
  <c r="H56" i="9"/>
  <c r="G56" i="9"/>
  <c r="F56" i="9"/>
  <c r="H55" i="9"/>
  <c r="E55" i="9" s="1"/>
  <c r="B55" i="9" s="1"/>
  <c r="G55" i="9"/>
  <c r="F55" i="9"/>
  <c r="H54" i="9"/>
  <c r="G54" i="9"/>
  <c r="F54" i="9"/>
  <c r="E54" i="9"/>
  <c r="B54" i="9" s="1"/>
  <c r="H53" i="9"/>
  <c r="G53" i="9"/>
  <c r="E53" i="9" s="1"/>
  <c r="F53" i="9"/>
  <c r="H52" i="9"/>
  <c r="G52" i="9"/>
  <c r="F52" i="9"/>
  <c r="H51" i="9"/>
  <c r="G51" i="9"/>
  <c r="E51" i="9" s="1"/>
  <c r="B51" i="9" s="1"/>
  <c r="F51" i="9"/>
  <c r="H50" i="9"/>
  <c r="E50" i="9" s="1"/>
  <c r="B50" i="9" s="1"/>
  <c r="G50" i="9"/>
  <c r="F50" i="9"/>
  <c r="H49" i="9"/>
  <c r="E49" i="9" s="1"/>
  <c r="B49" i="9" s="1"/>
  <c r="G49" i="9"/>
  <c r="F49" i="9"/>
  <c r="H48" i="9"/>
  <c r="E48" i="9" s="1"/>
  <c r="B48" i="9" s="1"/>
  <c r="G48" i="9"/>
  <c r="F48" i="9"/>
  <c r="H47" i="9"/>
  <c r="G47" i="9"/>
  <c r="F47" i="9"/>
  <c r="E47" i="9"/>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F30" i="9"/>
  <c r="H29" i="9"/>
  <c r="G29" i="9"/>
  <c r="E29" i="9" s="1"/>
  <c r="B29" i="9" s="1"/>
  <c r="F29" i="9"/>
  <c r="H28" i="9"/>
  <c r="E28" i="9" s="1"/>
  <c r="B28" i="9" s="1"/>
  <c r="G28" i="9"/>
  <c r="F28" i="9"/>
  <c r="H27" i="9"/>
  <c r="G27" i="9"/>
  <c r="F27" i="9"/>
  <c r="E27" i="9"/>
  <c r="B27" i="9" s="1"/>
  <c r="H26" i="9"/>
  <c r="G26" i="9"/>
  <c r="F26" i="9"/>
  <c r="H25" i="9"/>
  <c r="G25" i="9"/>
  <c r="F25" i="9"/>
  <c r="F24" i="9"/>
  <c r="F4" i="9"/>
  <c r="O3" i="9"/>
  <c r="G296" i="9" s="1"/>
  <c r="I3" i="9"/>
  <c r="H3" i="9"/>
  <c r="G3" i="9"/>
  <c r="D104" i="8"/>
  <c r="D97" i="8"/>
  <c r="D92" i="8"/>
  <c r="D87" i="8"/>
  <c r="D82" i="8"/>
  <c r="D77" i="8"/>
  <c r="D72" i="8"/>
  <c r="D67" i="8"/>
  <c r="D62" i="8"/>
  <c r="D57" i="8"/>
  <c r="D52" i="8"/>
  <c r="D46" i="8"/>
  <c r="D37" i="8"/>
  <c r="D27" i="8"/>
  <c r="D25" i="8" s="1"/>
  <c r="C1602" i="1" s="1"/>
  <c r="D18" i="8"/>
  <c r="D6" i="8" s="1"/>
  <c r="C1583" i="1" s="1"/>
  <c r="D8" i="8"/>
  <c r="E44" i="7"/>
  <c r="D44" i="7"/>
  <c r="E39" i="7"/>
  <c r="D39" i="7"/>
  <c r="E38" i="7"/>
  <c r="D38" i="7"/>
  <c r="E30" i="7"/>
  <c r="D30" i="7"/>
  <c r="E23" i="7"/>
  <c r="E22" i="7" s="1"/>
  <c r="D23" i="7"/>
  <c r="D22" i="7" s="1"/>
  <c r="E14" i="7"/>
  <c r="D14" i="7"/>
  <c r="E7" i="7"/>
  <c r="E6" i="7" s="1"/>
  <c r="D7" i="7"/>
  <c r="D6" i="7"/>
  <c r="C1539" i="1"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F143" i="5"/>
  <c r="E143" i="5"/>
  <c r="D143" i="5"/>
  <c r="F142" i="5"/>
  <c r="F141" i="5"/>
  <c r="F140" i="5"/>
  <c r="F139" i="5"/>
  <c r="F138" i="5"/>
  <c r="F137" i="5"/>
  <c r="E136" i="5"/>
  <c r="E135" i="5" s="1"/>
  <c r="D136" i="5"/>
  <c r="F134" i="5"/>
  <c r="F133" i="5"/>
  <c r="F132" i="5"/>
  <c r="F131" i="5"/>
  <c r="F130" i="5"/>
  <c r="F129" i="5"/>
  <c r="F128" i="5"/>
  <c r="E127" i="5"/>
  <c r="E119" i="5" s="1"/>
  <c r="D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E571" i="4" s="1"/>
  <c r="E535"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9" i="4" s="1"/>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39" i="1" s="1"/>
  <c r="D445" i="4"/>
  <c r="F444" i="4"/>
  <c r="F443" i="4"/>
  <c r="F442" i="4"/>
  <c r="F441" i="4"/>
  <c r="E440" i="4"/>
  <c r="D440" i="4"/>
  <c r="F440" i="4" s="1"/>
  <c r="F439" i="4"/>
  <c r="F438" i="4"/>
  <c r="F437" i="4"/>
  <c r="E437" i="4"/>
  <c r="D437" i="4"/>
  <c r="F436" i="4"/>
  <c r="F435" i="4"/>
  <c r="F434" i="4"/>
  <c r="F433" i="4"/>
  <c r="E432" i="4"/>
  <c r="D432" i="4"/>
  <c r="F432" i="4" s="1"/>
  <c r="E428" i="4"/>
  <c r="F428" i="4" s="1"/>
  <c r="D428" i="4"/>
  <c r="E427" i="4"/>
  <c r="D427" i="4"/>
  <c r="F427" i="4" s="1"/>
  <c r="E426" i="4"/>
  <c r="D421" i="1" s="1"/>
  <c r="H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F269" i="4" s="1"/>
  <c r="D269" i="4"/>
  <c r="F268" i="4"/>
  <c r="F267" i="4"/>
  <c r="F266" i="4"/>
  <c r="F265" i="4"/>
  <c r="F264" i="4"/>
  <c r="F263" i="4"/>
  <c r="E263" i="4"/>
  <c r="D263" i="4"/>
  <c r="D262" i="4" s="1"/>
  <c r="E262" i="4"/>
  <c r="D258" i="1"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E141" i="4"/>
  <c r="E140" i="4" s="1"/>
  <c r="D141" i="4"/>
  <c r="F141" i="4" s="1"/>
  <c r="D140" i="4"/>
  <c r="F139" i="4"/>
  <c r="F138" i="4"/>
  <c r="F137" i="4"/>
  <c r="F136" i="4"/>
  <c r="E135" i="4"/>
  <c r="F135" i="4" s="1"/>
  <c r="D135" i="4"/>
  <c r="D134" i="4" s="1"/>
  <c r="F134" i="4"/>
  <c r="E134" i="4"/>
  <c r="F133" i="4"/>
  <c r="F132" i="4"/>
  <c r="F131" i="4"/>
  <c r="F130" i="4"/>
  <c r="E129" i="4"/>
  <c r="D129" i="4"/>
  <c r="F129" i="4" s="1"/>
  <c r="F128" i="4"/>
  <c r="F127" i="4"/>
  <c r="F126"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E58" i="4"/>
  <c r="F58" i="4" s="1"/>
  <c r="D58" i="4"/>
  <c r="F57" i="4"/>
  <c r="F56" i="4"/>
  <c r="F55" i="4"/>
  <c r="F54" i="4"/>
  <c r="E53" i="4"/>
  <c r="D53" i="4"/>
  <c r="F53" i="4" s="1"/>
  <c r="F52" i="4"/>
  <c r="F51" i="4"/>
  <c r="F50" i="4"/>
  <c r="E50" i="4"/>
  <c r="D50" i="4"/>
  <c r="D49"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G1684" i="1"/>
  <c r="C1684" i="1"/>
  <c r="C1683" i="1"/>
  <c r="H1683" i="1" s="1"/>
  <c r="H1682" i="1"/>
  <c r="C1682" i="1"/>
  <c r="G1682" i="1" s="1"/>
  <c r="H1681" i="1"/>
  <c r="G1681" i="1"/>
  <c r="C1681" i="1"/>
  <c r="C1680" i="1"/>
  <c r="H1680" i="1" s="1"/>
  <c r="G1679" i="1"/>
  <c r="C1679" i="1"/>
  <c r="H1679" i="1" s="1"/>
  <c r="C1678" i="1"/>
  <c r="G1678" i="1" s="1"/>
  <c r="H1677" i="1"/>
  <c r="G1677" i="1"/>
  <c r="C1677" i="1"/>
  <c r="H1676" i="1"/>
  <c r="G1676" i="1"/>
  <c r="C1676" i="1"/>
  <c r="C1675" i="1"/>
  <c r="H1675" i="1" s="1"/>
  <c r="H1674" i="1"/>
  <c r="C1674" i="1"/>
  <c r="G1674" i="1" s="1"/>
  <c r="H1673" i="1"/>
  <c r="G1673" i="1"/>
  <c r="C1673" i="1"/>
  <c r="C1672" i="1"/>
  <c r="H1672" i="1" s="1"/>
  <c r="G1671" i="1"/>
  <c r="C1671" i="1"/>
  <c r="H1671" i="1" s="1"/>
  <c r="C1670" i="1"/>
  <c r="G1670" i="1" s="1"/>
  <c r="H1669" i="1"/>
  <c r="G1669" i="1"/>
  <c r="C1669" i="1"/>
  <c r="H1668" i="1"/>
  <c r="G1668" i="1"/>
  <c r="C1668" i="1"/>
  <c r="C1667" i="1"/>
  <c r="H1667" i="1" s="1"/>
  <c r="H1666" i="1"/>
  <c r="C1666" i="1"/>
  <c r="G1666" i="1" s="1"/>
  <c r="H1665" i="1"/>
  <c r="G1665" i="1"/>
  <c r="C1665" i="1"/>
  <c r="C1664" i="1"/>
  <c r="H1664" i="1" s="1"/>
  <c r="G1663" i="1"/>
  <c r="C1663" i="1"/>
  <c r="H1663" i="1" s="1"/>
  <c r="C1662" i="1"/>
  <c r="G1662" i="1" s="1"/>
  <c r="H1661" i="1"/>
  <c r="G1661" i="1"/>
  <c r="C1661" i="1"/>
  <c r="H1660" i="1"/>
  <c r="G1660" i="1"/>
  <c r="C1660" i="1"/>
  <c r="C1659" i="1"/>
  <c r="H1659" i="1" s="1"/>
  <c r="H1658" i="1"/>
  <c r="C1658" i="1"/>
  <c r="G1658" i="1" s="1"/>
  <c r="H1657" i="1"/>
  <c r="G1657" i="1"/>
  <c r="C1657" i="1"/>
  <c r="C1656" i="1"/>
  <c r="H1656" i="1" s="1"/>
  <c r="G1655" i="1"/>
  <c r="C1655" i="1"/>
  <c r="H1655" i="1" s="1"/>
  <c r="C1654" i="1"/>
  <c r="G1654" i="1" s="1"/>
  <c r="H1653" i="1"/>
  <c r="G1653" i="1"/>
  <c r="C1653" i="1"/>
  <c r="H1652" i="1"/>
  <c r="G1652" i="1"/>
  <c r="C1652" i="1"/>
  <c r="C1651" i="1"/>
  <c r="H1651" i="1" s="1"/>
  <c r="H1650" i="1"/>
  <c r="C1650" i="1"/>
  <c r="G1650" i="1" s="1"/>
  <c r="H1649" i="1"/>
  <c r="G1649" i="1"/>
  <c r="C1649" i="1"/>
  <c r="C1648" i="1"/>
  <c r="H1648" i="1" s="1"/>
  <c r="G1647" i="1"/>
  <c r="C1647" i="1"/>
  <c r="H1647" i="1" s="1"/>
  <c r="C1646" i="1"/>
  <c r="G1646" i="1" s="1"/>
  <c r="H1645" i="1"/>
  <c r="G1645" i="1"/>
  <c r="C1645" i="1"/>
  <c r="H1644" i="1"/>
  <c r="G1644" i="1"/>
  <c r="C1644" i="1"/>
  <c r="C1643" i="1"/>
  <c r="H1643" i="1" s="1"/>
  <c r="H1642" i="1"/>
  <c r="C1642" i="1"/>
  <c r="G1642" i="1" s="1"/>
  <c r="H1641" i="1"/>
  <c r="G1641" i="1"/>
  <c r="C1641" i="1"/>
  <c r="C1640" i="1"/>
  <c r="H1640" i="1" s="1"/>
  <c r="G1639" i="1"/>
  <c r="C1639" i="1"/>
  <c r="H1639" i="1" s="1"/>
  <c r="C1638" i="1"/>
  <c r="G1638" i="1" s="1"/>
  <c r="H1637" i="1"/>
  <c r="G1637" i="1"/>
  <c r="C1637" i="1"/>
  <c r="H1636" i="1"/>
  <c r="G1636" i="1"/>
  <c r="C1636" i="1"/>
  <c r="C1635" i="1"/>
  <c r="H1635" i="1" s="1"/>
  <c r="H1634" i="1"/>
  <c r="C1634" i="1"/>
  <c r="G1634" i="1" s="1"/>
  <c r="H1633" i="1"/>
  <c r="G1633" i="1"/>
  <c r="C1633" i="1"/>
  <c r="C1632" i="1"/>
  <c r="H1632" i="1" s="1"/>
  <c r="G1631" i="1"/>
  <c r="C1631" i="1"/>
  <c r="H1631" i="1" s="1"/>
  <c r="C1630" i="1"/>
  <c r="G1630" i="1" s="1"/>
  <c r="H1629" i="1"/>
  <c r="G1629" i="1"/>
  <c r="C1629" i="1"/>
  <c r="C1627" i="1"/>
  <c r="H1627" i="1" s="1"/>
  <c r="H1626" i="1"/>
  <c r="C1626" i="1"/>
  <c r="G1626" i="1" s="1"/>
  <c r="H1625" i="1"/>
  <c r="G1625" i="1"/>
  <c r="C1625" i="1"/>
  <c r="C1624" i="1"/>
  <c r="H1624" i="1" s="1"/>
  <c r="G1623" i="1"/>
  <c r="C1623" i="1"/>
  <c r="H1623" i="1" s="1"/>
  <c r="C1620" i="1"/>
  <c r="G1619" i="1"/>
  <c r="C1619" i="1"/>
  <c r="H1619" i="1" s="1"/>
  <c r="C1618" i="1"/>
  <c r="H1617" i="1"/>
  <c r="G1617" i="1"/>
  <c r="C1617" i="1"/>
  <c r="H1616" i="1"/>
  <c r="G1616" i="1"/>
  <c r="C1616" i="1"/>
  <c r="C1615" i="1"/>
  <c r="H1614" i="1"/>
  <c r="C1614" i="1"/>
  <c r="G1614" i="1" s="1"/>
  <c r="C1613" i="1"/>
  <c r="H1613" i="1" s="1"/>
  <c r="C1612" i="1"/>
  <c r="G1611" i="1"/>
  <c r="C1611" i="1"/>
  <c r="H1611" i="1" s="1"/>
  <c r="C1610" i="1"/>
  <c r="H1609" i="1"/>
  <c r="G1609" i="1"/>
  <c r="C1609" i="1"/>
  <c r="H1608" i="1"/>
  <c r="G1608" i="1"/>
  <c r="C1608" i="1"/>
  <c r="C1607" i="1"/>
  <c r="C1606" i="1"/>
  <c r="G1606" i="1" s="1"/>
  <c r="C1605" i="1"/>
  <c r="H1605" i="1" s="1"/>
  <c r="C1604" i="1"/>
  <c r="C1603" i="1"/>
  <c r="H1603" i="1" s="1"/>
  <c r="H1601" i="1"/>
  <c r="G1601" i="1"/>
  <c r="C1601" i="1"/>
  <c r="H1600" i="1"/>
  <c r="C1600" i="1"/>
  <c r="G1600" i="1" s="1"/>
  <c r="C1599" i="1"/>
  <c r="C1598" i="1"/>
  <c r="G1598" i="1" s="1"/>
  <c r="H1597" i="1"/>
  <c r="G1597" i="1"/>
  <c r="C1597" i="1"/>
  <c r="C1596" i="1"/>
  <c r="C1595" i="1"/>
  <c r="H1595" i="1" s="1"/>
  <c r="C1594" i="1"/>
  <c r="H1593" i="1"/>
  <c r="G1593" i="1"/>
  <c r="C1593" i="1"/>
  <c r="H1592" i="1"/>
  <c r="C1592" i="1"/>
  <c r="G1592" i="1" s="1"/>
  <c r="C1591" i="1"/>
  <c r="C1590" i="1"/>
  <c r="G1590" i="1" s="1"/>
  <c r="H1589" i="1"/>
  <c r="G1589" i="1"/>
  <c r="C1589" i="1"/>
  <c r="C1588" i="1"/>
  <c r="C1587" i="1"/>
  <c r="H1587" i="1" s="1"/>
  <c r="C1586" i="1"/>
  <c r="C1585" i="1"/>
  <c r="H1585" i="1" s="1"/>
  <c r="H1584" i="1"/>
  <c r="C1584" i="1"/>
  <c r="G1584" i="1" s="1"/>
  <c r="C1582" i="1"/>
  <c r="G1582" i="1" s="1"/>
  <c r="D1581" i="1"/>
  <c r="C1581" i="1"/>
  <c r="H1581" i="1" s="1"/>
  <c r="D1580" i="1"/>
  <c r="C1580" i="1"/>
  <c r="D1579" i="1"/>
  <c r="G1579" i="1" s="1"/>
  <c r="C1579" i="1"/>
  <c r="H1578" i="1"/>
  <c r="G1578" i="1"/>
  <c r="D1578" i="1"/>
  <c r="C1578" i="1"/>
  <c r="J1578" i="1" s="1"/>
  <c r="H1577" i="1"/>
  <c r="G1577" i="1"/>
  <c r="D1577" i="1"/>
  <c r="C1577" i="1"/>
  <c r="J1576" i="1"/>
  <c r="D1576" i="1"/>
  <c r="C1576" i="1"/>
  <c r="H1575" i="1"/>
  <c r="G1575" i="1"/>
  <c r="D1575" i="1"/>
  <c r="C1575" i="1"/>
  <c r="J1575" i="1" s="1"/>
  <c r="J1574" i="1"/>
  <c r="D1574" i="1"/>
  <c r="C1574" i="1"/>
  <c r="H1573" i="1"/>
  <c r="G1573" i="1"/>
  <c r="D1573" i="1"/>
  <c r="C1573" i="1"/>
  <c r="J1573" i="1" s="1"/>
  <c r="H1572" i="1"/>
  <c r="G1572" i="1"/>
  <c r="D1572" i="1"/>
  <c r="C1572" i="1"/>
  <c r="H1571" i="1"/>
  <c r="G1571" i="1"/>
  <c r="D1571" i="1"/>
  <c r="C1571" i="1"/>
  <c r="J1570" i="1"/>
  <c r="D1570" i="1"/>
  <c r="C1570" i="1"/>
  <c r="H1569" i="1"/>
  <c r="G1569" i="1"/>
  <c r="D1569" i="1"/>
  <c r="C1569" i="1"/>
  <c r="J1569" i="1" s="1"/>
  <c r="J1568" i="1"/>
  <c r="D1568" i="1"/>
  <c r="C1568" i="1"/>
  <c r="H1567" i="1"/>
  <c r="G1567" i="1"/>
  <c r="D1567" i="1"/>
  <c r="C1567" i="1"/>
  <c r="J1567" i="1" s="1"/>
  <c r="J1566" i="1"/>
  <c r="D1566" i="1"/>
  <c r="C1566" i="1"/>
  <c r="H1565" i="1"/>
  <c r="G1565" i="1"/>
  <c r="D1565" i="1"/>
  <c r="C1565" i="1"/>
  <c r="J1565" i="1" s="1"/>
  <c r="J1564" i="1"/>
  <c r="D1564" i="1"/>
  <c r="C1564" i="1"/>
  <c r="D1563" i="1"/>
  <c r="C1563" i="1"/>
  <c r="H1562" i="1"/>
  <c r="G1562" i="1"/>
  <c r="I1562" i="1" s="1"/>
  <c r="D1562" i="1"/>
  <c r="C1562" i="1"/>
  <c r="J1562" i="1" s="1"/>
  <c r="D1561" i="1"/>
  <c r="J1561" i="1" s="1"/>
  <c r="C1561" i="1"/>
  <c r="H1560" i="1"/>
  <c r="G1560" i="1"/>
  <c r="I1560" i="1" s="1"/>
  <c r="D1560" i="1"/>
  <c r="C1560" i="1"/>
  <c r="J1560" i="1" s="1"/>
  <c r="D1559" i="1"/>
  <c r="J1559" i="1" s="1"/>
  <c r="C1559" i="1"/>
  <c r="H1558" i="1"/>
  <c r="G1558" i="1"/>
  <c r="I1558" i="1" s="1"/>
  <c r="D1558" i="1"/>
  <c r="C1558" i="1"/>
  <c r="J1558" i="1" s="1"/>
  <c r="D1557" i="1"/>
  <c r="J1557" i="1" s="1"/>
  <c r="C1557" i="1"/>
  <c r="D1556" i="1"/>
  <c r="C1556" i="1"/>
  <c r="D1555" i="1"/>
  <c r="C1555" i="1"/>
  <c r="H1554" i="1"/>
  <c r="G1554" i="1"/>
  <c r="I1554" i="1" s="1"/>
  <c r="D1554" i="1"/>
  <c r="C1554" i="1"/>
  <c r="J1554" i="1" s="1"/>
  <c r="D1553" i="1"/>
  <c r="J1553" i="1" s="1"/>
  <c r="C1553" i="1"/>
  <c r="H1552" i="1"/>
  <c r="G1552" i="1"/>
  <c r="I1552" i="1" s="1"/>
  <c r="D1552" i="1"/>
  <c r="C1552" i="1"/>
  <c r="J1552" i="1" s="1"/>
  <c r="D1551" i="1"/>
  <c r="J1551" i="1" s="1"/>
  <c r="C1551" i="1"/>
  <c r="H1550" i="1"/>
  <c r="G1550" i="1"/>
  <c r="I1550" i="1" s="1"/>
  <c r="D1550" i="1"/>
  <c r="C1550" i="1"/>
  <c r="J1550" i="1" s="1"/>
  <c r="D1549" i="1"/>
  <c r="J1549" i="1" s="1"/>
  <c r="C1549" i="1"/>
  <c r="H1548" i="1"/>
  <c r="G1548" i="1"/>
  <c r="I1548" i="1" s="1"/>
  <c r="D1548" i="1"/>
  <c r="C1548" i="1"/>
  <c r="J1548" i="1" s="1"/>
  <c r="J1547" i="1"/>
  <c r="H1547" i="1"/>
  <c r="D1547" i="1"/>
  <c r="C1547" i="1"/>
  <c r="G1547" i="1" s="1"/>
  <c r="D1546" i="1"/>
  <c r="C1546" i="1"/>
  <c r="H1545" i="1"/>
  <c r="D1545" i="1"/>
  <c r="C1545" i="1"/>
  <c r="D1544" i="1"/>
  <c r="C1544" i="1"/>
  <c r="H1543" i="1"/>
  <c r="D1543" i="1"/>
  <c r="C1543" i="1"/>
  <c r="D1542" i="1"/>
  <c r="C1542" i="1"/>
  <c r="D1541" i="1"/>
  <c r="H1541" i="1" s="1"/>
  <c r="C1541" i="1"/>
  <c r="D1540" i="1"/>
  <c r="C1540" i="1"/>
  <c r="D1536" i="1"/>
  <c r="C1536" i="1"/>
  <c r="G1536" i="1" s="1"/>
  <c r="H1535" i="1"/>
  <c r="D1535" i="1"/>
  <c r="C1535" i="1"/>
  <c r="G1535" i="1" s="1"/>
  <c r="H1534" i="1"/>
  <c r="D1534" i="1"/>
  <c r="C1534" i="1"/>
  <c r="G1534" i="1" s="1"/>
  <c r="D1533" i="1"/>
  <c r="C1533" i="1"/>
  <c r="D1532" i="1"/>
  <c r="C1532" i="1"/>
  <c r="G1532" i="1" s="1"/>
  <c r="H1531" i="1"/>
  <c r="D1531" i="1"/>
  <c r="C1531" i="1"/>
  <c r="G1531" i="1" s="1"/>
  <c r="H1530" i="1"/>
  <c r="D1530" i="1"/>
  <c r="C1530" i="1"/>
  <c r="G1530" i="1" s="1"/>
  <c r="D1529" i="1"/>
  <c r="C1529" i="1"/>
  <c r="D1528" i="1"/>
  <c r="C1528" i="1"/>
  <c r="G1528" i="1" s="1"/>
  <c r="H1527" i="1"/>
  <c r="D1527" i="1"/>
  <c r="C1527" i="1"/>
  <c r="G1527" i="1" s="1"/>
  <c r="H1526" i="1"/>
  <c r="D1526" i="1"/>
  <c r="C1526" i="1"/>
  <c r="G1526" i="1" s="1"/>
  <c r="D1525" i="1"/>
  <c r="C1525" i="1"/>
  <c r="D1524" i="1"/>
  <c r="C1524" i="1"/>
  <c r="G1524" i="1" s="1"/>
  <c r="H1523" i="1"/>
  <c r="D1523" i="1"/>
  <c r="C1523" i="1"/>
  <c r="G1523" i="1" s="1"/>
  <c r="H1522" i="1"/>
  <c r="D1522" i="1"/>
  <c r="C1522" i="1"/>
  <c r="G1522" i="1" s="1"/>
  <c r="D1521" i="1"/>
  <c r="C1521" i="1"/>
  <c r="D1520" i="1"/>
  <c r="C1520" i="1"/>
  <c r="G1520" i="1" s="1"/>
  <c r="H1519" i="1"/>
  <c r="D1519" i="1"/>
  <c r="C1519" i="1"/>
  <c r="G1519" i="1" s="1"/>
  <c r="H1518" i="1"/>
  <c r="D1518" i="1"/>
  <c r="C1518" i="1"/>
  <c r="G1518" i="1" s="1"/>
  <c r="D1517" i="1"/>
  <c r="C1517" i="1"/>
  <c r="D1516" i="1"/>
  <c r="C1516" i="1"/>
  <c r="G1516" i="1" s="1"/>
  <c r="H1515" i="1"/>
  <c r="D1515" i="1"/>
  <c r="C1515" i="1"/>
  <c r="G1515" i="1" s="1"/>
  <c r="H1514" i="1"/>
  <c r="D1514" i="1"/>
  <c r="C1514" i="1"/>
  <c r="G1514" i="1" s="1"/>
  <c r="D1513" i="1"/>
  <c r="C1513" i="1"/>
  <c r="D1512" i="1"/>
  <c r="C1512" i="1"/>
  <c r="G1512" i="1" s="1"/>
  <c r="H1511" i="1"/>
  <c r="D1511" i="1"/>
  <c r="C1511" i="1"/>
  <c r="G1511" i="1" s="1"/>
  <c r="D1509" i="1"/>
  <c r="C1509" i="1"/>
  <c r="G1509" i="1" s="1"/>
  <c r="H1508" i="1"/>
  <c r="D1508" i="1"/>
  <c r="C1508" i="1"/>
  <c r="G1508" i="1" s="1"/>
  <c r="H1507" i="1"/>
  <c r="D1507" i="1"/>
  <c r="C1507" i="1"/>
  <c r="G1507" i="1" s="1"/>
  <c r="D1506" i="1"/>
  <c r="C1506" i="1"/>
  <c r="D1505" i="1"/>
  <c r="C1505" i="1"/>
  <c r="G1505" i="1" s="1"/>
  <c r="H1504" i="1"/>
  <c r="D1504" i="1"/>
  <c r="C1504" i="1"/>
  <c r="G1504" i="1" s="1"/>
  <c r="H1503" i="1"/>
  <c r="D1503" i="1"/>
  <c r="C1503" i="1"/>
  <c r="G1503" i="1" s="1"/>
  <c r="D1502" i="1"/>
  <c r="C1502" i="1"/>
  <c r="D1501" i="1"/>
  <c r="C1501" i="1"/>
  <c r="G1501" i="1" s="1"/>
  <c r="H1500" i="1"/>
  <c r="D1500" i="1"/>
  <c r="C1500" i="1"/>
  <c r="G1500" i="1" s="1"/>
  <c r="H1499" i="1"/>
  <c r="D1499" i="1"/>
  <c r="C1499" i="1"/>
  <c r="G1499" i="1" s="1"/>
  <c r="D1498" i="1"/>
  <c r="C1498" i="1"/>
  <c r="D1497" i="1"/>
  <c r="C1497" i="1"/>
  <c r="G1497" i="1" s="1"/>
  <c r="H1496" i="1"/>
  <c r="D1496" i="1"/>
  <c r="C1496" i="1"/>
  <c r="G1496" i="1" s="1"/>
  <c r="H1495" i="1"/>
  <c r="D1495" i="1"/>
  <c r="C1495" i="1"/>
  <c r="G1495" i="1" s="1"/>
  <c r="D1494" i="1"/>
  <c r="C1494" i="1"/>
  <c r="D1493" i="1"/>
  <c r="C1493" i="1"/>
  <c r="G1493" i="1" s="1"/>
  <c r="H1492" i="1"/>
  <c r="D1492" i="1"/>
  <c r="C1492" i="1"/>
  <c r="G1492" i="1" s="1"/>
  <c r="H1491" i="1"/>
  <c r="D1491" i="1"/>
  <c r="C1491" i="1"/>
  <c r="G1491" i="1" s="1"/>
  <c r="D1490" i="1"/>
  <c r="C1490" i="1"/>
  <c r="D1489" i="1"/>
  <c r="C1489" i="1"/>
  <c r="G1489" i="1" s="1"/>
  <c r="H1488" i="1"/>
  <c r="D1488" i="1"/>
  <c r="C1488" i="1"/>
  <c r="G1488" i="1" s="1"/>
  <c r="H1487" i="1"/>
  <c r="D1487" i="1"/>
  <c r="C1487" i="1"/>
  <c r="G1487" i="1" s="1"/>
  <c r="D1486" i="1"/>
  <c r="C1486" i="1"/>
  <c r="D1485" i="1"/>
  <c r="C1485" i="1"/>
  <c r="G1485" i="1" s="1"/>
  <c r="H1484" i="1"/>
  <c r="D1484" i="1"/>
  <c r="C1484" i="1"/>
  <c r="G1484" i="1" s="1"/>
  <c r="H1483" i="1"/>
  <c r="D1483" i="1"/>
  <c r="C1483" i="1"/>
  <c r="G1483" i="1" s="1"/>
  <c r="D1482" i="1"/>
  <c r="C1482" i="1"/>
  <c r="D1481" i="1"/>
  <c r="C1481" i="1"/>
  <c r="G1481" i="1" s="1"/>
  <c r="H1480" i="1"/>
  <c r="D1480" i="1"/>
  <c r="C1480" i="1"/>
  <c r="G1480" i="1" s="1"/>
  <c r="H1479" i="1"/>
  <c r="D1479" i="1"/>
  <c r="C1479" i="1"/>
  <c r="G1479" i="1" s="1"/>
  <c r="D1478" i="1"/>
  <c r="C1478" i="1"/>
  <c r="D1477" i="1"/>
  <c r="C1477" i="1"/>
  <c r="G1477" i="1" s="1"/>
  <c r="H1476" i="1"/>
  <c r="D1476" i="1"/>
  <c r="C1476" i="1"/>
  <c r="G1476" i="1" s="1"/>
  <c r="H1475" i="1"/>
  <c r="D1475" i="1"/>
  <c r="C1475" i="1"/>
  <c r="G1475" i="1" s="1"/>
  <c r="D1474" i="1"/>
  <c r="C1474" i="1"/>
  <c r="D1473" i="1"/>
  <c r="C1473" i="1"/>
  <c r="G1473" i="1" s="1"/>
  <c r="H1472" i="1"/>
  <c r="D1472" i="1"/>
  <c r="C1472" i="1"/>
  <c r="G1472" i="1" s="1"/>
  <c r="H1471" i="1"/>
  <c r="D1471" i="1"/>
  <c r="C1471" i="1"/>
  <c r="G1471" i="1" s="1"/>
  <c r="D1470" i="1"/>
  <c r="C1470" i="1"/>
  <c r="D1469" i="1"/>
  <c r="C1469" i="1"/>
  <c r="G1469" i="1" s="1"/>
  <c r="H1468" i="1"/>
  <c r="D1468" i="1"/>
  <c r="C1468" i="1"/>
  <c r="G1468" i="1" s="1"/>
  <c r="H1467" i="1"/>
  <c r="D1467" i="1"/>
  <c r="C1467" i="1"/>
  <c r="G1467" i="1" s="1"/>
  <c r="D1466" i="1"/>
  <c r="C1466" i="1"/>
  <c r="D1465" i="1"/>
  <c r="C1465" i="1"/>
  <c r="G1465" i="1" s="1"/>
  <c r="H1464" i="1"/>
  <c r="D1464" i="1"/>
  <c r="C1464" i="1"/>
  <c r="G1464" i="1" s="1"/>
  <c r="H1463" i="1"/>
  <c r="D1463" i="1"/>
  <c r="C1463" i="1"/>
  <c r="G1463" i="1" s="1"/>
  <c r="D1462" i="1"/>
  <c r="C1462" i="1"/>
  <c r="D1461" i="1"/>
  <c r="C1461" i="1"/>
  <c r="G1461" i="1" s="1"/>
  <c r="H1460" i="1"/>
  <c r="D1460" i="1"/>
  <c r="C1460" i="1"/>
  <c r="G1460" i="1" s="1"/>
  <c r="H1459" i="1"/>
  <c r="D1459" i="1"/>
  <c r="C1459" i="1"/>
  <c r="G1459" i="1" s="1"/>
  <c r="D1458" i="1"/>
  <c r="C1458" i="1"/>
  <c r="D1457" i="1"/>
  <c r="C1457" i="1"/>
  <c r="G1457" i="1" s="1"/>
  <c r="H1456" i="1"/>
  <c r="D1456" i="1"/>
  <c r="C1456" i="1"/>
  <c r="G1456" i="1" s="1"/>
  <c r="H1455" i="1"/>
  <c r="D1455" i="1"/>
  <c r="C1455" i="1"/>
  <c r="G1455" i="1" s="1"/>
  <c r="D1454" i="1"/>
  <c r="C1454" i="1"/>
  <c r="D1453" i="1"/>
  <c r="C1453" i="1"/>
  <c r="G1453" i="1" s="1"/>
  <c r="H1452" i="1"/>
  <c r="D1452" i="1"/>
  <c r="C1452" i="1"/>
  <c r="G1452" i="1" s="1"/>
  <c r="H1451" i="1"/>
  <c r="D1451" i="1"/>
  <c r="C1451" i="1"/>
  <c r="G1451" i="1" s="1"/>
  <c r="D1450" i="1"/>
  <c r="C1450" i="1"/>
  <c r="D1449" i="1"/>
  <c r="C1449" i="1"/>
  <c r="G1449" i="1" s="1"/>
  <c r="H1448" i="1"/>
  <c r="D1448" i="1"/>
  <c r="C1448" i="1"/>
  <c r="G1448" i="1" s="1"/>
  <c r="H1447" i="1"/>
  <c r="D1447" i="1"/>
  <c r="C1447" i="1"/>
  <c r="G1447" i="1" s="1"/>
  <c r="D1446" i="1"/>
  <c r="C1446" i="1"/>
  <c r="D1445" i="1"/>
  <c r="C1445" i="1"/>
  <c r="G1445" i="1" s="1"/>
  <c r="H1444" i="1"/>
  <c r="D1444" i="1"/>
  <c r="C1444" i="1"/>
  <c r="G1444" i="1" s="1"/>
  <c r="H1443" i="1"/>
  <c r="D1443" i="1"/>
  <c r="C1443" i="1"/>
  <c r="G1443" i="1" s="1"/>
  <c r="D1442" i="1"/>
  <c r="C1442" i="1"/>
  <c r="D1441" i="1"/>
  <c r="C1441" i="1"/>
  <c r="G1441" i="1" s="1"/>
  <c r="H1440" i="1"/>
  <c r="D1440" i="1"/>
  <c r="C1440" i="1"/>
  <c r="G1440" i="1" s="1"/>
  <c r="H1439" i="1"/>
  <c r="D1439" i="1"/>
  <c r="C1439" i="1"/>
  <c r="G1439" i="1" s="1"/>
  <c r="D1438" i="1"/>
  <c r="C1438" i="1"/>
  <c r="D1437" i="1"/>
  <c r="C1437" i="1"/>
  <c r="G1437" i="1" s="1"/>
  <c r="H1436" i="1"/>
  <c r="D1436" i="1"/>
  <c r="C1436" i="1"/>
  <c r="G1436" i="1" s="1"/>
  <c r="H1435" i="1"/>
  <c r="D1435" i="1"/>
  <c r="C1435" i="1"/>
  <c r="G1435" i="1" s="1"/>
  <c r="D1434" i="1"/>
  <c r="C1434" i="1"/>
  <c r="D1433" i="1"/>
  <c r="C1433" i="1"/>
  <c r="G1433" i="1" s="1"/>
  <c r="H1432" i="1"/>
  <c r="D1432" i="1"/>
  <c r="C1432" i="1"/>
  <c r="G1432" i="1" s="1"/>
  <c r="H1431" i="1"/>
  <c r="D1431" i="1"/>
  <c r="C1431" i="1"/>
  <c r="G1431" i="1" s="1"/>
  <c r="D1430" i="1"/>
  <c r="C1430" i="1"/>
  <c r="D1429" i="1"/>
  <c r="C1429" i="1"/>
  <c r="G1429" i="1" s="1"/>
  <c r="H1428" i="1"/>
  <c r="D1428" i="1"/>
  <c r="C1428" i="1"/>
  <c r="G1428" i="1" s="1"/>
  <c r="H1427" i="1"/>
  <c r="D1427" i="1"/>
  <c r="C1427" i="1"/>
  <c r="G1427" i="1" s="1"/>
  <c r="D1426" i="1"/>
  <c r="C1426" i="1"/>
  <c r="D1425" i="1"/>
  <c r="C1425" i="1"/>
  <c r="G1425" i="1" s="1"/>
  <c r="H1424" i="1"/>
  <c r="D1424" i="1"/>
  <c r="C1424" i="1"/>
  <c r="G1424" i="1" s="1"/>
  <c r="H1423" i="1"/>
  <c r="D1423" i="1"/>
  <c r="C1423" i="1"/>
  <c r="G1423" i="1" s="1"/>
  <c r="D1422" i="1"/>
  <c r="C1422" i="1"/>
  <c r="D1421" i="1"/>
  <c r="C1421" i="1"/>
  <c r="G1421" i="1" s="1"/>
  <c r="H1420" i="1"/>
  <c r="D1420" i="1"/>
  <c r="C1420" i="1"/>
  <c r="G1420" i="1" s="1"/>
  <c r="H1419" i="1"/>
  <c r="D1419" i="1"/>
  <c r="C1419" i="1"/>
  <c r="G1419" i="1" s="1"/>
  <c r="D1418" i="1"/>
  <c r="C1418" i="1"/>
  <c r="D1417" i="1"/>
  <c r="C1417" i="1"/>
  <c r="G1417" i="1" s="1"/>
  <c r="H1416" i="1"/>
  <c r="D1416" i="1"/>
  <c r="C1416" i="1"/>
  <c r="G1416" i="1" s="1"/>
  <c r="H1415" i="1"/>
  <c r="D1415" i="1"/>
  <c r="C1415" i="1"/>
  <c r="G1415" i="1" s="1"/>
  <c r="D1414" i="1"/>
  <c r="C1414" i="1"/>
  <c r="D1413" i="1"/>
  <c r="C1413" i="1"/>
  <c r="G1413" i="1" s="1"/>
  <c r="H1412" i="1"/>
  <c r="D1412" i="1"/>
  <c r="C1412" i="1"/>
  <c r="G1412" i="1" s="1"/>
  <c r="H1411" i="1"/>
  <c r="D1411" i="1"/>
  <c r="C1411" i="1"/>
  <c r="G1411" i="1" s="1"/>
  <c r="D1410" i="1"/>
  <c r="C1410" i="1"/>
  <c r="D1409" i="1"/>
  <c r="C1409" i="1"/>
  <c r="G1409" i="1" s="1"/>
  <c r="H1408" i="1"/>
  <c r="D1408" i="1"/>
  <c r="C1408" i="1"/>
  <c r="G1408" i="1" s="1"/>
  <c r="H1407" i="1"/>
  <c r="D1407" i="1"/>
  <c r="C1407" i="1"/>
  <c r="G1407" i="1" s="1"/>
  <c r="D1406" i="1"/>
  <c r="C1406" i="1"/>
  <c r="D1405" i="1"/>
  <c r="C1405" i="1"/>
  <c r="G1405" i="1" s="1"/>
  <c r="H1404" i="1"/>
  <c r="D1404" i="1"/>
  <c r="C1404" i="1"/>
  <c r="G1404" i="1" s="1"/>
  <c r="H1403" i="1"/>
  <c r="D1403" i="1"/>
  <c r="C1403" i="1"/>
  <c r="G1403" i="1" s="1"/>
  <c r="D1402" i="1"/>
  <c r="C1402" i="1"/>
  <c r="D1401" i="1"/>
  <c r="H1400" i="1"/>
  <c r="D1400" i="1"/>
  <c r="C1400" i="1"/>
  <c r="G1400" i="1" s="1"/>
  <c r="H1399" i="1"/>
  <c r="D1399" i="1"/>
  <c r="C1399" i="1"/>
  <c r="G1399" i="1" s="1"/>
  <c r="D1398" i="1"/>
  <c r="C1398" i="1"/>
  <c r="D1397" i="1"/>
  <c r="C1397" i="1"/>
  <c r="G1397" i="1" s="1"/>
  <c r="H1396" i="1"/>
  <c r="D1396" i="1"/>
  <c r="C1396" i="1"/>
  <c r="G1396" i="1" s="1"/>
  <c r="H1395" i="1"/>
  <c r="D1395" i="1"/>
  <c r="C1395" i="1"/>
  <c r="G1395" i="1" s="1"/>
  <c r="D1394" i="1"/>
  <c r="C1394" i="1"/>
  <c r="D1393" i="1"/>
  <c r="C1393" i="1"/>
  <c r="G1393" i="1" s="1"/>
  <c r="H1392" i="1"/>
  <c r="D1392" i="1"/>
  <c r="C1392" i="1"/>
  <c r="G1392" i="1" s="1"/>
  <c r="H1391" i="1"/>
  <c r="D1391" i="1"/>
  <c r="C1391" i="1"/>
  <c r="G1391" i="1" s="1"/>
  <c r="D1390" i="1"/>
  <c r="C1390" i="1"/>
  <c r="D1389" i="1"/>
  <c r="C1389" i="1"/>
  <c r="H1388" i="1"/>
  <c r="D1388" i="1"/>
  <c r="C1388" i="1"/>
  <c r="G1388" i="1" s="1"/>
  <c r="D1387" i="1"/>
  <c r="C1387" i="1"/>
  <c r="G1387" i="1" s="1"/>
  <c r="D1386" i="1"/>
  <c r="C1386" i="1"/>
  <c r="D1385" i="1"/>
  <c r="C1385" i="1"/>
  <c r="G1385" i="1" s="1"/>
  <c r="D1384" i="1"/>
  <c r="C1384" i="1"/>
  <c r="G1384" i="1" s="1"/>
  <c r="H1383" i="1"/>
  <c r="D1383" i="1"/>
  <c r="C1383" i="1"/>
  <c r="G1383" i="1" s="1"/>
  <c r="D1382" i="1"/>
  <c r="C1382" i="1"/>
  <c r="D1381" i="1"/>
  <c r="C1381" i="1"/>
  <c r="G1381" i="1" s="1"/>
  <c r="H1380" i="1"/>
  <c r="D1380" i="1"/>
  <c r="C1380" i="1"/>
  <c r="G1380" i="1" s="1"/>
  <c r="H1379" i="1"/>
  <c r="D1379" i="1"/>
  <c r="C1379" i="1"/>
  <c r="G1379" i="1" s="1"/>
  <c r="D1378" i="1"/>
  <c r="C1378" i="1"/>
  <c r="D1377" i="1"/>
  <c r="C1377" i="1"/>
  <c r="G1377" i="1" s="1"/>
  <c r="H1376" i="1"/>
  <c r="D1376" i="1"/>
  <c r="C1376" i="1"/>
  <c r="G1376" i="1" s="1"/>
  <c r="H1375" i="1"/>
  <c r="D1375" i="1"/>
  <c r="C1375" i="1"/>
  <c r="G1375" i="1" s="1"/>
  <c r="D1374" i="1"/>
  <c r="C1374" i="1"/>
  <c r="D1373" i="1"/>
  <c r="C1373" i="1"/>
  <c r="G1373" i="1" s="1"/>
  <c r="H1372" i="1"/>
  <c r="D1372" i="1"/>
  <c r="C1372" i="1"/>
  <c r="G1372" i="1" s="1"/>
  <c r="H1371" i="1"/>
  <c r="D1371" i="1"/>
  <c r="C1371" i="1"/>
  <c r="G1371" i="1" s="1"/>
  <c r="D1370" i="1"/>
  <c r="C1370" i="1"/>
  <c r="D1369" i="1"/>
  <c r="C1369" i="1"/>
  <c r="G1369" i="1" s="1"/>
  <c r="H1368" i="1"/>
  <c r="D1368" i="1"/>
  <c r="C1368" i="1"/>
  <c r="G1368" i="1" s="1"/>
  <c r="H1367" i="1"/>
  <c r="D1367" i="1"/>
  <c r="C1367" i="1"/>
  <c r="G1367" i="1" s="1"/>
  <c r="D1366" i="1"/>
  <c r="C1366" i="1"/>
  <c r="D1365" i="1"/>
  <c r="C1365" i="1"/>
  <c r="G1365" i="1" s="1"/>
  <c r="H1364" i="1"/>
  <c r="D1364" i="1"/>
  <c r="C1364" i="1"/>
  <c r="G1364" i="1" s="1"/>
  <c r="H1363" i="1"/>
  <c r="D1363" i="1"/>
  <c r="C1363" i="1"/>
  <c r="G1363" i="1" s="1"/>
  <c r="D1362" i="1"/>
  <c r="C1362" i="1"/>
  <c r="D1361" i="1"/>
  <c r="C1361" i="1"/>
  <c r="G1361" i="1" s="1"/>
  <c r="H1360" i="1"/>
  <c r="D1360" i="1"/>
  <c r="C1360" i="1"/>
  <c r="G1360" i="1" s="1"/>
  <c r="H1359" i="1"/>
  <c r="D1359" i="1"/>
  <c r="C1359" i="1"/>
  <c r="G1359" i="1" s="1"/>
  <c r="D1358" i="1"/>
  <c r="C1358" i="1"/>
  <c r="D1357" i="1"/>
  <c r="C1357" i="1"/>
  <c r="G1357" i="1" s="1"/>
  <c r="H1356" i="1"/>
  <c r="D1356" i="1"/>
  <c r="C1356" i="1"/>
  <c r="G1356" i="1" s="1"/>
  <c r="H1355" i="1"/>
  <c r="D1355" i="1"/>
  <c r="C1355" i="1"/>
  <c r="G1355" i="1" s="1"/>
  <c r="D1354" i="1"/>
  <c r="C1354" i="1"/>
  <c r="D1353" i="1"/>
  <c r="C1353" i="1"/>
  <c r="G1353" i="1" s="1"/>
  <c r="H1352" i="1"/>
  <c r="D1352" i="1"/>
  <c r="C1352" i="1"/>
  <c r="G1352" i="1" s="1"/>
  <c r="H1351" i="1"/>
  <c r="D1351" i="1"/>
  <c r="C1351" i="1"/>
  <c r="G1351" i="1" s="1"/>
  <c r="D1350" i="1"/>
  <c r="C1350" i="1"/>
  <c r="D1349" i="1"/>
  <c r="C1349" i="1"/>
  <c r="G1349" i="1" s="1"/>
  <c r="H1348" i="1"/>
  <c r="D1348" i="1"/>
  <c r="C1348" i="1"/>
  <c r="G1348" i="1" s="1"/>
  <c r="H1347" i="1"/>
  <c r="D1347" i="1"/>
  <c r="C1347" i="1"/>
  <c r="G1347" i="1" s="1"/>
  <c r="D1346" i="1"/>
  <c r="C1346" i="1"/>
  <c r="D1345" i="1"/>
  <c r="C1345" i="1"/>
  <c r="G1345" i="1" s="1"/>
  <c r="H1344" i="1"/>
  <c r="D1344" i="1"/>
  <c r="C1344" i="1"/>
  <c r="G1344" i="1" s="1"/>
  <c r="H1343" i="1"/>
  <c r="D1343" i="1"/>
  <c r="C1343" i="1"/>
  <c r="G1343" i="1" s="1"/>
  <c r="D1342" i="1"/>
  <c r="C1342" i="1"/>
  <c r="D1341" i="1"/>
  <c r="C1341" i="1"/>
  <c r="G1341" i="1" s="1"/>
  <c r="H1340" i="1"/>
  <c r="D1340" i="1"/>
  <c r="C1340" i="1"/>
  <c r="D1339" i="1"/>
  <c r="H1339" i="1" s="1"/>
  <c r="C1339" i="1"/>
  <c r="D1338" i="1"/>
  <c r="C1338" i="1"/>
  <c r="D1337" i="1"/>
  <c r="C1337" i="1"/>
  <c r="G1337" i="1" s="1"/>
  <c r="H1336" i="1"/>
  <c r="D1336" i="1"/>
  <c r="C1336" i="1"/>
  <c r="G1336" i="1" s="1"/>
  <c r="H1335" i="1"/>
  <c r="D1335" i="1"/>
  <c r="C1335" i="1"/>
  <c r="G1335" i="1" s="1"/>
  <c r="D1334" i="1"/>
  <c r="C1334" i="1"/>
  <c r="D1333" i="1"/>
  <c r="C1333" i="1"/>
  <c r="G1333" i="1" s="1"/>
  <c r="H1332" i="1"/>
  <c r="D1332" i="1"/>
  <c r="C1332" i="1"/>
  <c r="G1332" i="1" s="1"/>
  <c r="H1331" i="1"/>
  <c r="D1331" i="1"/>
  <c r="C1331" i="1"/>
  <c r="G1331" i="1" s="1"/>
  <c r="D1330" i="1"/>
  <c r="C1330" i="1"/>
  <c r="D1329" i="1"/>
  <c r="C1329" i="1"/>
  <c r="G1329" i="1" s="1"/>
  <c r="H1328" i="1"/>
  <c r="D1328" i="1"/>
  <c r="C1328" i="1"/>
  <c r="G1328" i="1" s="1"/>
  <c r="H1327" i="1"/>
  <c r="D1327" i="1"/>
  <c r="C1327" i="1"/>
  <c r="G1327" i="1" s="1"/>
  <c r="D1326" i="1"/>
  <c r="C1326" i="1"/>
  <c r="D1325" i="1"/>
  <c r="C1325" i="1"/>
  <c r="G1325" i="1" s="1"/>
  <c r="H1324" i="1"/>
  <c r="D1324" i="1"/>
  <c r="C1324" i="1"/>
  <c r="G1324" i="1" s="1"/>
  <c r="H1323" i="1"/>
  <c r="D1323" i="1"/>
  <c r="C1323" i="1"/>
  <c r="G1323" i="1" s="1"/>
  <c r="D1322" i="1"/>
  <c r="C1322" i="1"/>
  <c r="D1321" i="1"/>
  <c r="C1321" i="1"/>
  <c r="G1321" i="1" s="1"/>
  <c r="H1320" i="1"/>
  <c r="D1320" i="1"/>
  <c r="C1320" i="1"/>
  <c r="G1320" i="1" s="1"/>
  <c r="H1319" i="1"/>
  <c r="D1319" i="1"/>
  <c r="C1319" i="1"/>
  <c r="G1319" i="1" s="1"/>
  <c r="D1318" i="1"/>
  <c r="C1318" i="1"/>
  <c r="D1317" i="1"/>
  <c r="C1317" i="1"/>
  <c r="G1317" i="1" s="1"/>
  <c r="H1316" i="1"/>
  <c r="D1316" i="1"/>
  <c r="C1316" i="1"/>
  <c r="G1316" i="1" s="1"/>
  <c r="H1315" i="1"/>
  <c r="D1315" i="1"/>
  <c r="C1315" i="1"/>
  <c r="G1315" i="1" s="1"/>
  <c r="D1314" i="1"/>
  <c r="C1314" i="1"/>
  <c r="D1313" i="1"/>
  <c r="C1313" i="1"/>
  <c r="G1313" i="1" s="1"/>
  <c r="H1312" i="1"/>
  <c r="D1312" i="1"/>
  <c r="C1312" i="1"/>
  <c r="G1312" i="1" s="1"/>
  <c r="H1311" i="1"/>
  <c r="D1311" i="1"/>
  <c r="C1311" i="1"/>
  <c r="D1310" i="1"/>
  <c r="C1310" i="1"/>
  <c r="D1309" i="1"/>
  <c r="C1309" i="1"/>
  <c r="G1309" i="1" s="1"/>
  <c r="H1308" i="1"/>
  <c r="D1308" i="1"/>
  <c r="C1308" i="1"/>
  <c r="G1308" i="1" s="1"/>
  <c r="H1307" i="1"/>
  <c r="D1307" i="1"/>
  <c r="C1307" i="1"/>
  <c r="G1307" i="1" s="1"/>
  <c r="D1306" i="1"/>
  <c r="C1306" i="1"/>
  <c r="D1305" i="1"/>
  <c r="C1305" i="1"/>
  <c r="H1304" i="1"/>
  <c r="D1304" i="1"/>
  <c r="C1304" i="1"/>
  <c r="G1304" i="1" s="1"/>
  <c r="H1303" i="1"/>
  <c r="D1303" i="1"/>
  <c r="C1303" i="1"/>
  <c r="G1303" i="1" s="1"/>
  <c r="D1302" i="1"/>
  <c r="C1302" i="1"/>
  <c r="D1301" i="1"/>
  <c r="C1301" i="1"/>
  <c r="G1301" i="1" s="1"/>
  <c r="H1300" i="1"/>
  <c r="D1300" i="1"/>
  <c r="C1300" i="1"/>
  <c r="G1300" i="1" s="1"/>
  <c r="D1299" i="1"/>
  <c r="H1299" i="1" s="1"/>
  <c r="C1299" i="1"/>
  <c r="D1298" i="1"/>
  <c r="C1298" i="1"/>
  <c r="D1297" i="1"/>
  <c r="C1297" i="1"/>
  <c r="G1297" i="1" s="1"/>
  <c r="H1296" i="1"/>
  <c r="D1296" i="1"/>
  <c r="C1296" i="1"/>
  <c r="G1296" i="1" s="1"/>
  <c r="D1295" i="1"/>
  <c r="H1295" i="1" s="1"/>
  <c r="C1295" i="1"/>
  <c r="D1294" i="1"/>
  <c r="C1294" i="1"/>
  <c r="D1293" i="1"/>
  <c r="C1293" i="1"/>
  <c r="G1293" i="1" s="1"/>
  <c r="H1292" i="1"/>
  <c r="D1292" i="1"/>
  <c r="C1292" i="1"/>
  <c r="D1291" i="1"/>
  <c r="C1291" i="1"/>
  <c r="D1290" i="1"/>
  <c r="C1290" i="1"/>
  <c r="D1289" i="1"/>
  <c r="C1289" i="1"/>
  <c r="G1289" i="1" s="1"/>
  <c r="H1288" i="1"/>
  <c r="D1288" i="1"/>
  <c r="C1288" i="1"/>
  <c r="D1287" i="1"/>
  <c r="H1287" i="1" s="1"/>
  <c r="C1287" i="1"/>
  <c r="D1286" i="1"/>
  <c r="C1286" i="1"/>
  <c r="D1285" i="1"/>
  <c r="C1285" i="1"/>
  <c r="G1285" i="1" s="1"/>
  <c r="H1284" i="1"/>
  <c r="D1284" i="1"/>
  <c r="C1284" i="1"/>
  <c r="D1283" i="1"/>
  <c r="H1283" i="1" s="1"/>
  <c r="C1283" i="1"/>
  <c r="D1282" i="1"/>
  <c r="C1282" i="1"/>
  <c r="D1281" i="1"/>
  <c r="C1281" i="1"/>
  <c r="G1281" i="1" s="1"/>
  <c r="H1280" i="1"/>
  <c r="D1280" i="1"/>
  <c r="C1280" i="1"/>
  <c r="D1279" i="1"/>
  <c r="H1279" i="1" s="1"/>
  <c r="C1279" i="1"/>
  <c r="D1278" i="1"/>
  <c r="C1278" i="1"/>
  <c r="D1277" i="1"/>
  <c r="C1277" i="1"/>
  <c r="G1277" i="1" s="1"/>
  <c r="H1276" i="1"/>
  <c r="D1276" i="1"/>
  <c r="C1276" i="1"/>
  <c r="D1275" i="1"/>
  <c r="H1275" i="1" s="1"/>
  <c r="C1275" i="1"/>
  <c r="D1274" i="1"/>
  <c r="C1274" i="1"/>
  <c r="D1273" i="1"/>
  <c r="C1273" i="1"/>
  <c r="G1273" i="1" s="1"/>
  <c r="H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C1266" i="1"/>
  <c r="H1266" i="1" s="1"/>
  <c r="G1265" i="1"/>
  <c r="D1265" i="1"/>
  <c r="H1265" i="1" s="1"/>
  <c r="C1265" i="1"/>
  <c r="D1264" i="1"/>
  <c r="C1264" i="1"/>
  <c r="H1263" i="1"/>
  <c r="G1263" i="1"/>
  <c r="D1263" i="1"/>
  <c r="C1263" i="1"/>
  <c r="H1262" i="1"/>
  <c r="D1262" i="1"/>
  <c r="G1262" i="1" s="1"/>
  <c r="C1262" i="1"/>
  <c r="H1261" i="1"/>
  <c r="G1261" i="1"/>
  <c r="D1261" i="1"/>
  <c r="C1261" i="1"/>
  <c r="D1260" i="1"/>
  <c r="G1260" i="1" s="1"/>
  <c r="C1260" i="1"/>
  <c r="H1258" i="1"/>
  <c r="D1258" i="1"/>
  <c r="G1258" i="1" s="1"/>
  <c r="C1258" i="1"/>
  <c r="H1257" i="1"/>
  <c r="D1257" i="1"/>
  <c r="G1257" i="1" s="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D1202" i="1"/>
  <c r="C1202" i="1"/>
  <c r="G1201" i="1"/>
  <c r="D1201" i="1"/>
  <c r="H1201" i="1" s="1"/>
  <c r="C1201" i="1"/>
  <c r="G1200" i="1"/>
  <c r="D1200" i="1"/>
  <c r="H1200" i="1" s="1"/>
  <c r="C1200" i="1"/>
  <c r="G1199" i="1"/>
  <c r="D1199" i="1"/>
  <c r="H1199" i="1" s="1"/>
  <c r="C1199" i="1"/>
  <c r="D1198" i="1"/>
  <c r="C1198" i="1"/>
  <c r="G1197" i="1"/>
  <c r="D1197" i="1"/>
  <c r="H1197" i="1" s="1"/>
  <c r="C1197" i="1"/>
  <c r="G1196" i="1"/>
  <c r="D1196" i="1"/>
  <c r="H1196" i="1" s="1"/>
  <c r="C1196" i="1"/>
  <c r="D1195" i="1"/>
  <c r="H1195" i="1" s="1"/>
  <c r="C1195" i="1"/>
  <c r="D1194" i="1"/>
  <c r="C1194" i="1"/>
  <c r="G1193" i="1"/>
  <c r="D1193" i="1"/>
  <c r="H1193" i="1" s="1"/>
  <c r="C1193" i="1"/>
  <c r="G1192" i="1"/>
  <c r="D1192" i="1"/>
  <c r="H1192" i="1" s="1"/>
  <c r="C1192" i="1"/>
  <c r="D1191" i="1"/>
  <c r="H1191" i="1" s="1"/>
  <c r="C1191" i="1"/>
  <c r="D1190" i="1"/>
  <c r="C1190" i="1"/>
  <c r="G1189" i="1"/>
  <c r="D1189" i="1"/>
  <c r="H1189" i="1" s="1"/>
  <c r="C1189" i="1"/>
  <c r="G1188" i="1"/>
  <c r="D1188" i="1"/>
  <c r="H1188" i="1" s="1"/>
  <c r="C1188" i="1"/>
  <c r="D1187" i="1"/>
  <c r="H1187" i="1" s="1"/>
  <c r="C1187" i="1"/>
  <c r="D1186" i="1"/>
  <c r="C1186" i="1"/>
  <c r="G1185" i="1"/>
  <c r="D1185" i="1"/>
  <c r="H1185" i="1" s="1"/>
  <c r="C1185" i="1"/>
  <c r="G1184" i="1"/>
  <c r="D1184" i="1"/>
  <c r="H1184" i="1" s="1"/>
  <c r="C1184" i="1"/>
  <c r="D1183" i="1"/>
  <c r="H1183" i="1" s="1"/>
  <c r="C1183" i="1"/>
  <c r="C1182" i="1"/>
  <c r="G1179" i="1"/>
  <c r="D1179" i="1"/>
  <c r="H1179" i="1" s="1"/>
  <c r="C1179" i="1"/>
  <c r="G1178" i="1"/>
  <c r="D1178" i="1"/>
  <c r="H1178" i="1" s="1"/>
  <c r="C1178" i="1"/>
  <c r="D1177" i="1"/>
  <c r="H1177" i="1" s="1"/>
  <c r="C1177" i="1"/>
  <c r="D1176" i="1"/>
  <c r="C1176" i="1"/>
  <c r="G1175" i="1"/>
  <c r="D1175" i="1"/>
  <c r="H1175" i="1" s="1"/>
  <c r="C1175" i="1"/>
  <c r="G1174" i="1"/>
  <c r="D1174" i="1"/>
  <c r="H1174" i="1" s="1"/>
  <c r="C1174" i="1"/>
  <c r="G1173" i="1"/>
  <c r="D1173" i="1"/>
  <c r="H1173" i="1" s="1"/>
  <c r="C1173" i="1"/>
  <c r="D1172" i="1"/>
  <c r="C1172" i="1"/>
  <c r="G1171" i="1"/>
  <c r="D1171" i="1"/>
  <c r="H1171" i="1" s="1"/>
  <c r="C1171" i="1"/>
  <c r="G1170" i="1"/>
  <c r="D1170" i="1"/>
  <c r="H1170" i="1" s="1"/>
  <c r="C1170" i="1"/>
  <c r="D1169" i="1"/>
  <c r="H1169" i="1" s="1"/>
  <c r="C1169" i="1"/>
  <c r="D1168" i="1"/>
  <c r="C1168" i="1"/>
  <c r="G1167" i="1"/>
  <c r="D1167" i="1"/>
  <c r="H1167" i="1" s="1"/>
  <c r="C1167" i="1"/>
  <c r="G1166" i="1"/>
  <c r="D1166" i="1"/>
  <c r="H1166" i="1" s="1"/>
  <c r="C1166" i="1"/>
  <c r="D1165" i="1"/>
  <c r="H1165" i="1" s="1"/>
  <c r="C1165" i="1"/>
  <c r="D1164" i="1"/>
  <c r="C1164" i="1"/>
  <c r="G1163" i="1"/>
  <c r="D1163" i="1"/>
  <c r="H1163" i="1" s="1"/>
  <c r="C1163" i="1"/>
  <c r="G1162" i="1"/>
  <c r="D1162" i="1"/>
  <c r="H1162" i="1" s="1"/>
  <c r="C1162" i="1"/>
  <c r="D1161" i="1"/>
  <c r="H1161" i="1" s="1"/>
  <c r="C1161" i="1"/>
  <c r="D1160" i="1"/>
  <c r="C1160" i="1"/>
  <c r="G1159" i="1"/>
  <c r="D1159" i="1"/>
  <c r="H1159" i="1" s="1"/>
  <c r="C1159" i="1"/>
  <c r="G1158" i="1"/>
  <c r="D1158" i="1"/>
  <c r="H1158" i="1" s="1"/>
  <c r="C1158" i="1"/>
  <c r="G1157" i="1"/>
  <c r="D1157" i="1"/>
  <c r="H1157" i="1" s="1"/>
  <c r="C1157" i="1"/>
  <c r="D1156" i="1"/>
  <c r="C1156" i="1"/>
  <c r="G1155" i="1"/>
  <c r="D1155" i="1"/>
  <c r="H1155" i="1" s="1"/>
  <c r="C1155" i="1"/>
  <c r="G1154" i="1"/>
  <c r="D1154" i="1"/>
  <c r="H1154" i="1" s="1"/>
  <c r="C1154" i="1"/>
  <c r="D1153" i="1"/>
  <c r="H1153" i="1" s="1"/>
  <c r="C1153" i="1"/>
  <c r="D1152" i="1"/>
  <c r="C1152" i="1"/>
  <c r="G1151" i="1"/>
  <c r="D1151" i="1"/>
  <c r="H1151" i="1" s="1"/>
  <c r="C1151" i="1"/>
  <c r="G1150" i="1"/>
  <c r="D1150" i="1"/>
  <c r="H1150" i="1" s="1"/>
  <c r="C1150" i="1"/>
  <c r="D1149" i="1"/>
  <c r="H1149" i="1" s="1"/>
  <c r="C1149" i="1"/>
  <c r="D1148" i="1"/>
  <c r="C1148" i="1"/>
  <c r="G1147" i="1"/>
  <c r="D1147" i="1"/>
  <c r="H1147" i="1" s="1"/>
  <c r="C1147" i="1"/>
  <c r="G1146" i="1"/>
  <c r="D1146" i="1"/>
  <c r="H1146" i="1" s="1"/>
  <c r="C1146" i="1"/>
  <c r="D1145" i="1"/>
  <c r="H1145" i="1" s="1"/>
  <c r="C1145" i="1"/>
  <c r="D1144" i="1"/>
  <c r="C1144" i="1"/>
  <c r="G1143" i="1"/>
  <c r="D1143" i="1"/>
  <c r="H1143" i="1" s="1"/>
  <c r="C1143" i="1"/>
  <c r="G1142" i="1"/>
  <c r="D1142" i="1"/>
  <c r="H1142" i="1" s="1"/>
  <c r="C1142" i="1"/>
  <c r="G1141" i="1"/>
  <c r="D1141" i="1"/>
  <c r="H1141" i="1" s="1"/>
  <c r="C1141" i="1"/>
  <c r="D1140" i="1"/>
  <c r="G1139" i="1"/>
  <c r="D1139" i="1"/>
  <c r="H1139" i="1" s="1"/>
  <c r="C1139" i="1"/>
  <c r="D1138" i="1"/>
  <c r="H1138" i="1" s="1"/>
  <c r="C1138" i="1"/>
  <c r="D1137" i="1"/>
  <c r="C1137" i="1"/>
  <c r="G1136" i="1"/>
  <c r="D1136" i="1"/>
  <c r="H1136" i="1" s="1"/>
  <c r="C1136" i="1"/>
  <c r="G1135" i="1"/>
  <c r="D1135" i="1"/>
  <c r="H1135" i="1" s="1"/>
  <c r="C1135" i="1"/>
  <c r="D1134" i="1"/>
  <c r="H1134" i="1" s="1"/>
  <c r="C1134" i="1"/>
  <c r="D1133" i="1"/>
  <c r="C1133" i="1"/>
  <c r="G1132" i="1"/>
  <c r="D1132" i="1"/>
  <c r="H1132" i="1" s="1"/>
  <c r="C1132" i="1"/>
  <c r="G1131" i="1"/>
  <c r="D1131" i="1"/>
  <c r="H1131" i="1" s="1"/>
  <c r="C1131" i="1"/>
  <c r="D1130" i="1"/>
  <c r="H1130" i="1" s="1"/>
  <c r="C1130" i="1"/>
  <c r="D1129" i="1"/>
  <c r="C1129" i="1"/>
  <c r="G1128" i="1"/>
  <c r="D1128" i="1"/>
  <c r="H1128" i="1" s="1"/>
  <c r="C1128" i="1"/>
  <c r="G1127" i="1"/>
  <c r="D1127" i="1"/>
  <c r="H1127" i="1" s="1"/>
  <c r="C1127" i="1"/>
  <c r="G1126" i="1"/>
  <c r="D1126" i="1"/>
  <c r="H1126" i="1" s="1"/>
  <c r="C1126" i="1"/>
  <c r="D1125" i="1"/>
  <c r="C1125" i="1"/>
  <c r="C1124" i="1"/>
  <c r="G1123" i="1"/>
  <c r="D1123" i="1"/>
  <c r="H1123" i="1" s="1"/>
  <c r="C1123" i="1"/>
  <c r="D1122" i="1"/>
  <c r="H1122" i="1" s="1"/>
  <c r="C1122" i="1"/>
  <c r="D1121" i="1"/>
  <c r="C1121" i="1"/>
  <c r="G1120" i="1"/>
  <c r="D1120" i="1"/>
  <c r="H1120" i="1" s="1"/>
  <c r="C1120" i="1"/>
  <c r="G1119" i="1"/>
  <c r="D1119" i="1"/>
  <c r="H1119" i="1" s="1"/>
  <c r="C1119" i="1"/>
  <c r="G1118" i="1"/>
  <c r="D1118" i="1"/>
  <c r="H1118" i="1" s="1"/>
  <c r="C1118" i="1"/>
  <c r="D1117" i="1"/>
  <c r="C1117" i="1"/>
  <c r="G1116" i="1"/>
  <c r="D1116" i="1"/>
  <c r="H1116" i="1" s="1"/>
  <c r="C1116" i="1"/>
  <c r="G1115" i="1"/>
  <c r="D1115" i="1"/>
  <c r="H1115" i="1" s="1"/>
  <c r="C1115" i="1"/>
  <c r="D1114" i="1"/>
  <c r="H1114" i="1" s="1"/>
  <c r="C1114" i="1"/>
  <c r="D1113" i="1"/>
  <c r="C1113" i="1"/>
  <c r="G1112" i="1"/>
  <c r="D1112" i="1"/>
  <c r="H1112" i="1" s="1"/>
  <c r="C1112" i="1"/>
  <c r="G1111" i="1"/>
  <c r="D1111" i="1"/>
  <c r="H1111" i="1" s="1"/>
  <c r="C1111" i="1"/>
  <c r="D1110" i="1"/>
  <c r="H1110" i="1" s="1"/>
  <c r="C1110" i="1"/>
  <c r="D1109" i="1"/>
  <c r="C1109" i="1"/>
  <c r="G1108" i="1"/>
  <c r="D1108" i="1"/>
  <c r="H1108" i="1" s="1"/>
  <c r="C1108" i="1"/>
  <c r="G1107" i="1"/>
  <c r="D1107" i="1"/>
  <c r="H1107" i="1" s="1"/>
  <c r="C1107" i="1"/>
  <c r="D1106" i="1"/>
  <c r="H1106" i="1" s="1"/>
  <c r="C1106" i="1"/>
  <c r="D1105" i="1"/>
  <c r="C1105" i="1"/>
  <c r="G1104" i="1"/>
  <c r="D1104" i="1"/>
  <c r="H1104" i="1" s="1"/>
  <c r="C1104" i="1"/>
  <c r="G1103" i="1"/>
  <c r="D1103" i="1"/>
  <c r="H1103" i="1" s="1"/>
  <c r="C1103" i="1"/>
  <c r="G1102" i="1"/>
  <c r="D1102" i="1"/>
  <c r="H1102" i="1" s="1"/>
  <c r="C1102" i="1"/>
  <c r="D1101" i="1"/>
  <c r="C1101" i="1"/>
  <c r="G1100" i="1"/>
  <c r="D1100" i="1"/>
  <c r="H1100" i="1" s="1"/>
  <c r="C1100" i="1"/>
  <c r="G1099" i="1"/>
  <c r="D1099" i="1"/>
  <c r="H1099" i="1" s="1"/>
  <c r="C1099" i="1"/>
  <c r="D1098" i="1"/>
  <c r="H1098" i="1" s="1"/>
  <c r="C1098" i="1"/>
  <c r="D1097" i="1"/>
  <c r="C1097" i="1"/>
  <c r="G1096" i="1"/>
  <c r="D1096" i="1"/>
  <c r="H1096" i="1" s="1"/>
  <c r="C1096" i="1"/>
  <c r="G1095" i="1"/>
  <c r="D1095" i="1"/>
  <c r="H1095" i="1" s="1"/>
  <c r="C1095" i="1"/>
  <c r="D1094" i="1"/>
  <c r="H1094" i="1" s="1"/>
  <c r="C1094" i="1"/>
  <c r="D1093" i="1"/>
  <c r="D1092" i="1"/>
  <c r="H1092" i="1" s="1"/>
  <c r="C1092" i="1"/>
  <c r="D1091" i="1"/>
  <c r="H1091" i="1" s="1"/>
  <c r="C1091" i="1"/>
  <c r="D1090" i="1"/>
  <c r="C1090" i="1"/>
  <c r="G1089" i="1"/>
  <c r="D1089" i="1"/>
  <c r="H1089" i="1" s="1"/>
  <c r="C1089" i="1"/>
  <c r="G1088" i="1"/>
  <c r="D1088" i="1"/>
  <c r="H1088" i="1" s="1"/>
  <c r="C1088" i="1"/>
  <c r="D1087" i="1"/>
  <c r="H1087" i="1" s="1"/>
  <c r="C1087" i="1"/>
  <c r="D1086" i="1"/>
  <c r="C1086" i="1"/>
  <c r="D1085" i="1"/>
  <c r="H1085" i="1" s="1"/>
  <c r="C1085" i="1"/>
  <c r="G1084" i="1"/>
  <c r="D1084" i="1"/>
  <c r="H1084" i="1" s="1"/>
  <c r="C1084" i="1"/>
  <c r="D1083" i="1"/>
  <c r="H1083" i="1" s="1"/>
  <c r="C1083" i="1"/>
  <c r="D1082" i="1"/>
  <c r="C1082" i="1"/>
  <c r="G1081" i="1"/>
  <c r="D1081" i="1"/>
  <c r="H1081" i="1" s="1"/>
  <c r="C1081" i="1"/>
  <c r="G1080" i="1"/>
  <c r="D1080" i="1"/>
  <c r="H1080" i="1" s="1"/>
  <c r="C1080" i="1"/>
  <c r="D1079" i="1"/>
  <c r="H1079" i="1" s="1"/>
  <c r="C1079" i="1"/>
  <c r="D1078" i="1"/>
  <c r="C1078" i="1"/>
  <c r="G1077" i="1"/>
  <c r="D1077" i="1"/>
  <c r="H1077" i="1" s="1"/>
  <c r="C1077" i="1"/>
  <c r="D1076" i="1"/>
  <c r="H1076" i="1" s="1"/>
  <c r="C1076" i="1"/>
  <c r="C1075" i="1"/>
  <c r="G1073" i="1"/>
  <c r="D1073" i="1"/>
  <c r="H1073" i="1" s="1"/>
  <c r="C1073" i="1"/>
  <c r="G1072" i="1"/>
  <c r="D1072" i="1"/>
  <c r="H1072" i="1" s="1"/>
  <c r="C1072" i="1"/>
  <c r="D1071" i="1"/>
  <c r="C1071" i="1"/>
  <c r="G1070" i="1"/>
  <c r="D1070" i="1"/>
  <c r="H1070" i="1" s="1"/>
  <c r="C1070" i="1"/>
  <c r="D1069" i="1"/>
  <c r="H1069" i="1" s="1"/>
  <c r="C1069" i="1"/>
  <c r="D1068" i="1"/>
  <c r="H1068" i="1" s="1"/>
  <c r="C1068" i="1"/>
  <c r="D1067" i="1"/>
  <c r="C1067" i="1"/>
  <c r="G1066" i="1"/>
  <c r="D1066" i="1"/>
  <c r="H1066" i="1" s="1"/>
  <c r="C1066" i="1"/>
  <c r="G1065" i="1"/>
  <c r="D1065" i="1"/>
  <c r="H1065" i="1" s="1"/>
  <c r="C1065" i="1"/>
  <c r="D1064" i="1"/>
  <c r="H1064" i="1" s="1"/>
  <c r="C1064" i="1"/>
  <c r="D1063" i="1"/>
  <c r="C1063" i="1"/>
  <c r="G1062" i="1"/>
  <c r="D1062" i="1"/>
  <c r="H1062" i="1" s="1"/>
  <c r="C1062" i="1"/>
  <c r="G1061" i="1"/>
  <c r="D1061" i="1"/>
  <c r="H1061" i="1" s="1"/>
  <c r="C1061" i="1"/>
  <c r="G1060" i="1"/>
  <c r="D1060" i="1"/>
  <c r="H1060" i="1" s="1"/>
  <c r="C1060" i="1"/>
  <c r="D1059" i="1"/>
  <c r="C1059" i="1"/>
  <c r="G1058" i="1"/>
  <c r="D1058" i="1"/>
  <c r="H1058" i="1" s="1"/>
  <c r="C1058" i="1"/>
  <c r="G1057" i="1"/>
  <c r="D1057" i="1"/>
  <c r="H1057" i="1" s="1"/>
  <c r="C1057" i="1"/>
  <c r="G1056" i="1"/>
  <c r="D1056" i="1"/>
  <c r="H1056" i="1" s="1"/>
  <c r="C1056" i="1"/>
  <c r="D1055" i="1"/>
  <c r="C1055" i="1"/>
  <c r="G1054" i="1"/>
  <c r="D1054" i="1"/>
  <c r="H1054" i="1" s="1"/>
  <c r="C1054" i="1"/>
  <c r="G1053" i="1"/>
  <c r="D1053" i="1"/>
  <c r="H1053" i="1" s="1"/>
  <c r="C1053" i="1"/>
  <c r="D1052" i="1"/>
  <c r="H1052" i="1" s="1"/>
  <c r="C1052" i="1"/>
  <c r="D1051" i="1"/>
  <c r="C1051" i="1"/>
  <c r="D1050" i="1"/>
  <c r="H1050" i="1" s="1"/>
  <c r="C1050" i="1"/>
  <c r="G1049" i="1"/>
  <c r="D1049" i="1"/>
  <c r="H1049" i="1" s="1"/>
  <c r="C1049" i="1"/>
  <c r="D1048" i="1"/>
  <c r="H1048" i="1" s="1"/>
  <c r="C1048" i="1"/>
  <c r="D1047" i="1"/>
  <c r="C1047" i="1"/>
  <c r="G1046" i="1"/>
  <c r="D1046" i="1"/>
  <c r="H1046" i="1" s="1"/>
  <c r="C1046" i="1"/>
  <c r="G1045" i="1"/>
  <c r="D1045" i="1"/>
  <c r="H1045" i="1" s="1"/>
  <c r="C1045" i="1"/>
  <c r="G1044" i="1"/>
  <c r="D1044" i="1"/>
  <c r="H1044" i="1" s="1"/>
  <c r="C1044" i="1"/>
  <c r="D1043" i="1"/>
  <c r="C1043" i="1"/>
  <c r="G1042" i="1"/>
  <c r="D1042" i="1"/>
  <c r="H1042" i="1" s="1"/>
  <c r="C1042" i="1"/>
  <c r="G1041" i="1"/>
  <c r="D1041" i="1"/>
  <c r="H1041" i="1" s="1"/>
  <c r="C1041" i="1"/>
  <c r="G1040" i="1"/>
  <c r="D1040" i="1"/>
  <c r="H1040" i="1" s="1"/>
  <c r="C1040" i="1"/>
  <c r="D1039" i="1"/>
  <c r="C1039" i="1"/>
  <c r="G1038" i="1"/>
  <c r="D1038" i="1"/>
  <c r="H1038" i="1" s="1"/>
  <c r="C1038" i="1"/>
  <c r="G1037" i="1"/>
  <c r="D1037" i="1"/>
  <c r="H1037" i="1" s="1"/>
  <c r="C1037" i="1"/>
  <c r="D1036" i="1"/>
  <c r="H1036" i="1" s="1"/>
  <c r="C1036" i="1"/>
  <c r="D1035" i="1"/>
  <c r="C1035" i="1"/>
  <c r="D1034" i="1"/>
  <c r="C1034" i="1"/>
  <c r="D1033" i="1"/>
  <c r="H1033" i="1" s="1"/>
  <c r="C1033" i="1"/>
  <c r="H1032" i="1"/>
  <c r="G1032" i="1"/>
  <c r="D1032" i="1"/>
  <c r="C1032" i="1"/>
  <c r="D1031" i="1"/>
  <c r="H1031" i="1" s="1"/>
  <c r="C1031" i="1"/>
  <c r="D1030" i="1"/>
  <c r="H1030" i="1" s="1"/>
  <c r="C1030" i="1"/>
  <c r="H1029" i="1"/>
  <c r="G1029" i="1"/>
  <c r="D1029" i="1"/>
  <c r="C1029" i="1"/>
  <c r="H1028" i="1"/>
  <c r="G1028" i="1"/>
  <c r="D1028" i="1"/>
  <c r="C1028" i="1"/>
  <c r="D1027" i="1"/>
  <c r="H1027" i="1" s="1"/>
  <c r="C1027" i="1"/>
  <c r="D1026" i="1"/>
  <c r="H1026" i="1" s="1"/>
  <c r="C1026" i="1"/>
  <c r="D1025" i="1"/>
  <c r="H1025" i="1" s="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H849" i="1"/>
  <c r="D849" i="1"/>
  <c r="G849" i="1" s="1"/>
  <c r="C849" i="1"/>
  <c r="D848" i="1"/>
  <c r="G848" i="1" s="1"/>
  <c r="C848" i="1"/>
  <c r="D847" i="1"/>
  <c r="G847" i="1" s="1"/>
  <c r="C847" i="1"/>
  <c r="H846" i="1"/>
  <c r="D846" i="1"/>
  <c r="G846" i="1" s="1"/>
  <c r="C846" i="1"/>
  <c r="H845" i="1"/>
  <c r="D845" i="1"/>
  <c r="G845" i="1" s="1"/>
  <c r="C845" i="1"/>
  <c r="D844" i="1"/>
  <c r="G844" i="1" s="1"/>
  <c r="C844" i="1"/>
  <c r="D843" i="1"/>
  <c r="G843" i="1" s="1"/>
  <c r="C843" i="1"/>
  <c r="H842" i="1"/>
  <c r="D842" i="1"/>
  <c r="G842" i="1" s="1"/>
  <c r="C842" i="1"/>
  <c r="H841" i="1"/>
  <c r="D841" i="1"/>
  <c r="G841" i="1" s="1"/>
  <c r="C841" i="1"/>
  <c r="D840" i="1"/>
  <c r="G840" i="1" s="1"/>
  <c r="C840" i="1"/>
  <c r="D839" i="1"/>
  <c r="G839" i="1" s="1"/>
  <c r="C839" i="1"/>
  <c r="H838" i="1"/>
  <c r="D838" i="1"/>
  <c r="G838" i="1" s="1"/>
  <c r="C838" i="1"/>
  <c r="H837" i="1"/>
  <c r="D837" i="1"/>
  <c r="G837" i="1" s="1"/>
  <c r="C837" i="1"/>
  <c r="D836" i="1"/>
  <c r="G836" i="1" s="1"/>
  <c r="C836" i="1"/>
  <c r="D835" i="1"/>
  <c r="G835" i="1" s="1"/>
  <c r="C835" i="1"/>
  <c r="H834" i="1"/>
  <c r="D834" i="1"/>
  <c r="G834" i="1" s="1"/>
  <c r="C834" i="1"/>
  <c r="H833" i="1"/>
  <c r="D833" i="1"/>
  <c r="G833" i="1" s="1"/>
  <c r="C833" i="1"/>
  <c r="D832" i="1"/>
  <c r="G832" i="1" s="1"/>
  <c r="C832" i="1"/>
  <c r="D831" i="1"/>
  <c r="G831" i="1" s="1"/>
  <c r="C831" i="1"/>
  <c r="H830" i="1"/>
  <c r="D830" i="1"/>
  <c r="G830" i="1" s="1"/>
  <c r="C830" i="1"/>
  <c r="H829" i="1"/>
  <c r="D829" i="1"/>
  <c r="G829" i="1" s="1"/>
  <c r="C829" i="1"/>
  <c r="D828" i="1"/>
  <c r="G828" i="1" s="1"/>
  <c r="C828" i="1"/>
  <c r="D827" i="1"/>
  <c r="G827" i="1" s="1"/>
  <c r="C827" i="1"/>
  <c r="H826" i="1"/>
  <c r="D826" i="1"/>
  <c r="G826" i="1" s="1"/>
  <c r="C826" i="1"/>
  <c r="H825" i="1"/>
  <c r="D825" i="1"/>
  <c r="G825" i="1" s="1"/>
  <c r="C825" i="1"/>
  <c r="D824" i="1"/>
  <c r="G824" i="1" s="1"/>
  <c r="C824" i="1"/>
  <c r="D823" i="1"/>
  <c r="G823" i="1" s="1"/>
  <c r="C823" i="1"/>
  <c r="H822" i="1"/>
  <c r="D822" i="1"/>
  <c r="G822" i="1" s="1"/>
  <c r="C822" i="1"/>
  <c r="H821" i="1"/>
  <c r="D821" i="1"/>
  <c r="G821" i="1" s="1"/>
  <c r="C821" i="1"/>
  <c r="D820" i="1"/>
  <c r="G820" i="1" s="1"/>
  <c r="C820" i="1"/>
  <c r="D819" i="1"/>
  <c r="G819" i="1" s="1"/>
  <c r="C819" i="1"/>
  <c r="H818" i="1"/>
  <c r="D818" i="1"/>
  <c r="G818" i="1" s="1"/>
  <c r="C818" i="1"/>
  <c r="H817" i="1"/>
  <c r="D817" i="1"/>
  <c r="G817" i="1" s="1"/>
  <c r="C817" i="1"/>
  <c r="D816" i="1"/>
  <c r="G816" i="1" s="1"/>
  <c r="C816" i="1"/>
  <c r="D815" i="1"/>
  <c r="G815" i="1" s="1"/>
  <c r="C815" i="1"/>
  <c r="H814" i="1"/>
  <c r="D814" i="1"/>
  <c r="G814" i="1" s="1"/>
  <c r="C814" i="1"/>
  <c r="H813" i="1"/>
  <c r="D813" i="1"/>
  <c r="G813" i="1" s="1"/>
  <c r="C813" i="1"/>
  <c r="D812" i="1"/>
  <c r="G812" i="1" s="1"/>
  <c r="C812" i="1"/>
  <c r="D811" i="1"/>
  <c r="G811" i="1" s="1"/>
  <c r="C811" i="1"/>
  <c r="H810" i="1"/>
  <c r="D810" i="1"/>
  <c r="G810" i="1" s="1"/>
  <c r="C810" i="1"/>
  <c r="H809" i="1"/>
  <c r="D809" i="1"/>
  <c r="G809" i="1" s="1"/>
  <c r="C809" i="1"/>
  <c r="D808" i="1"/>
  <c r="G808" i="1" s="1"/>
  <c r="C808" i="1"/>
  <c r="D807" i="1"/>
  <c r="G807" i="1" s="1"/>
  <c r="C807" i="1"/>
  <c r="H806" i="1"/>
  <c r="D806" i="1"/>
  <c r="G806" i="1" s="1"/>
  <c r="C806" i="1"/>
  <c r="H805" i="1"/>
  <c r="D805" i="1"/>
  <c r="G805" i="1" s="1"/>
  <c r="C805" i="1"/>
  <c r="D804" i="1"/>
  <c r="G804" i="1" s="1"/>
  <c r="C804" i="1"/>
  <c r="D803" i="1"/>
  <c r="G803" i="1" s="1"/>
  <c r="C803" i="1"/>
  <c r="H802" i="1"/>
  <c r="D802" i="1"/>
  <c r="G802" i="1" s="1"/>
  <c r="C802" i="1"/>
  <c r="H801" i="1"/>
  <c r="D801" i="1"/>
  <c r="G801" i="1" s="1"/>
  <c r="C801" i="1"/>
  <c r="D800" i="1"/>
  <c r="G800" i="1" s="1"/>
  <c r="C800" i="1"/>
  <c r="D799" i="1"/>
  <c r="G799" i="1" s="1"/>
  <c r="C799" i="1"/>
  <c r="H798" i="1"/>
  <c r="D798" i="1"/>
  <c r="G798" i="1" s="1"/>
  <c r="C798" i="1"/>
  <c r="H797" i="1"/>
  <c r="D797" i="1"/>
  <c r="G797" i="1" s="1"/>
  <c r="C797" i="1"/>
  <c r="D796" i="1"/>
  <c r="G796" i="1" s="1"/>
  <c r="C796" i="1"/>
  <c r="D795" i="1"/>
  <c r="G795" i="1" s="1"/>
  <c r="C795" i="1"/>
  <c r="H794" i="1"/>
  <c r="D794" i="1"/>
  <c r="G794" i="1" s="1"/>
  <c r="C794" i="1"/>
  <c r="H793" i="1"/>
  <c r="D793" i="1"/>
  <c r="G793" i="1" s="1"/>
  <c r="C793" i="1"/>
  <c r="D792" i="1"/>
  <c r="G792" i="1" s="1"/>
  <c r="C792" i="1"/>
  <c r="D791" i="1"/>
  <c r="G791" i="1" s="1"/>
  <c r="C791" i="1"/>
  <c r="H790" i="1"/>
  <c r="D790" i="1"/>
  <c r="G790" i="1" s="1"/>
  <c r="C790" i="1"/>
  <c r="H789" i="1"/>
  <c r="D789" i="1"/>
  <c r="G789" i="1" s="1"/>
  <c r="C789" i="1"/>
  <c r="D788" i="1"/>
  <c r="G788" i="1" s="1"/>
  <c r="C788" i="1"/>
  <c r="D787" i="1"/>
  <c r="G787" i="1" s="1"/>
  <c r="C787" i="1"/>
  <c r="H786" i="1"/>
  <c r="D786" i="1"/>
  <c r="G786" i="1" s="1"/>
  <c r="C786" i="1"/>
  <c r="H785" i="1"/>
  <c r="D785" i="1"/>
  <c r="G785" i="1" s="1"/>
  <c r="C785" i="1"/>
  <c r="D784" i="1"/>
  <c r="G784" i="1" s="1"/>
  <c r="C784" i="1"/>
  <c r="D783" i="1"/>
  <c r="G783" i="1" s="1"/>
  <c r="C783" i="1"/>
  <c r="H782" i="1"/>
  <c r="D782" i="1"/>
  <c r="G782" i="1" s="1"/>
  <c r="C782" i="1"/>
  <c r="H781" i="1"/>
  <c r="D781" i="1"/>
  <c r="G781" i="1" s="1"/>
  <c r="C781" i="1"/>
  <c r="D780" i="1"/>
  <c r="G780" i="1" s="1"/>
  <c r="C780" i="1"/>
  <c r="D779" i="1"/>
  <c r="G779" i="1" s="1"/>
  <c r="C779" i="1"/>
  <c r="H778" i="1"/>
  <c r="D778" i="1"/>
  <c r="G778" i="1" s="1"/>
  <c r="C778" i="1"/>
  <c r="H777" i="1"/>
  <c r="D777" i="1"/>
  <c r="G777" i="1" s="1"/>
  <c r="C777" i="1"/>
  <c r="D776" i="1"/>
  <c r="G776" i="1" s="1"/>
  <c r="C776" i="1"/>
  <c r="D775" i="1"/>
  <c r="G775" i="1" s="1"/>
  <c r="C775" i="1"/>
  <c r="H774" i="1"/>
  <c r="D774" i="1"/>
  <c r="G774" i="1" s="1"/>
  <c r="C774" i="1"/>
  <c r="H773" i="1"/>
  <c r="D773" i="1"/>
  <c r="G773" i="1" s="1"/>
  <c r="C773" i="1"/>
  <c r="D772" i="1"/>
  <c r="G772" i="1" s="1"/>
  <c r="C772" i="1"/>
  <c r="D771" i="1"/>
  <c r="G771" i="1" s="1"/>
  <c r="C771" i="1"/>
  <c r="H770" i="1"/>
  <c r="D770" i="1"/>
  <c r="G770" i="1" s="1"/>
  <c r="C770" i="1"/>
  <c r="H769" i="1"/>
  <c r="D769" i="1"/>
  <c r="G769" i="1" s="1"/>
  <c r="C769" i="1"/>
  <c r="D768" i="1"/>
  <c r="G768" i="1" s="1"/>
  <c r="C768" i="1"/>
  <c r="D767" i="1"/>
  <c r="G767" i="1" s="1"/>
  <c r="C767" i="1"/>
  <c r="H766" i="1"/>
  <c r="D766" i="1"/>
  <c r="G766" i="1" s="1"/>
  <c r="C766" i="1"/>
  <c r="H765" i="1"/>
  <c r="D765" i="1"/>
  <c r="G765" i="1" s="1"/>
  <c r="C765" i="1"/>
  <c r="D764" i="1"/>
  <c r="G764" i="1" s="1"/>
  <c r="C764" i="1"/>
  <c r="D763" i="1"/>
  <c r="G763" i="1" s="1"/>
  <c r="C763" i="1"/>
  <c r="H762" i="1"/>
  <c r="D762" i="1"/>
  <c r="G762" i="1" s="1"/>
  <c r="C762" i="1"/>
  <c r="H761" i="1"/>
  <c r="D761" i="1"/>
  <c r="G761" i="1" s="1"/>
  <c r="C761" i="1"/>
  <c r="D760" i="1"/>
  <c r="G760" i="1" s="1"/>
  <c r="C760" i="1"/>
  <c r="D759" i="1"/>
  <c r="G759" i="1" s="1"/>
  <c r="C759" i="1"/>
  <c r="H758" i="1"/>
  <c r="D758" i="1"/>
  <c r="G758" i="1" s="1"/>
  <c r="C758" i="1"/>
  <c r="H757" i="1"/>
  <c r="D757" i="1"/>
  <c r="G757" i="1" s="1"/>
  <c r="C757" i="1"/>
  <c r="D756" i="1"/>
  <c r="G756" i="1" s="1"/>
  <c r="C756" i="1"/>
  <c r="D755" i="1"/>
  <c r="G755" i="1" s="1"/>
  <c r="C755" i="1"/>
  <c r="H754" i="1"/>
  <c r="D754" i="1"/>
  <c r="G754" i="1" s="1"/>
  <c r="C754" i="1"/>
  <c r="H753" i="1"/>
  <c r="D753" i="1"/>
  <c r="G753" i="1" s="1"/>
  <c r="C753" i="1"/>
  <c r="D752" i="1"/>
  <c r="G752" i="1" s="1"/>
  <c r="C752" i="1"/>
  <c r="D751" i="1"/>
  <c r="G751" i="1" s="1"/>
  <c r="C751" i="1"/>
  <c r="H750" i="1"/>
  <c r="D750" i="1"/>
  <c r="G750" i="1" s="1"/>
  <c r="C750" i="1"/>
  <c r="H749" i="1"/>
  <c r="D749" i="1"/>
  <c r="G749" i="1" s="1"/>
  <c r="C749" i="1"/>
  <c r="D748" i="1"/>
  <c r="G748" i="1" s="1"/>
  <c r="C748" i="1"/>
  <c r="D747" i="1"/>
  <c r="G747" i="1" s="1"/>
  <c r="C747" i="1"/>
  <c r="H746" i="1"/>
  <c r="D746" i="1"/>
  <c r="G746" i="1" s="1"/>
  <c r="C746" i="1"/>
  <c r="H745" i="1"/>
  <c r="D745" i="1"/>
  <c r="G745" i="1" s="1"/>
  <c r="C745" i="1"/>
  <c r="D744" i="1"/>
  <c r="G744" i="1" s="1"/>
  <c r="C744" i="1"/>
  <c r="D743" i="1"/>
  <c r="G743" i="1" s="1"/>
  <c r="C743" i="1"/>
  <c r="H742" i="1"/>
  <c r="D742" i="1"/>
  <c r="G742" i="1" s="1"/>
  <c r="C742" i="1"/>
  <c r="H741" i="1"/>
  <c r="D741" i="1"/>
  <c r="G741" i="1" s="1"/>
  <c r="C741" i="1"/>
  <c r="D740" i="1"/>
  <c r="G740" i="1" s="1"/>
  <c r="C740" i="1"/>
  <c r="D739" i="1"/>
  <c r="G739" i="1" s="1"/>
  <c r="C739" i="1"/>
  <c r="H738" i="1"/>
  <c r="D738" i="1"/>
  <c r="G738" i="1" s="1"/>
  <c r="C738" i="1"/>
  <c r="H737" i="1"/>
  <c r="D737" i="1"/>
  <c r="G737" i="1" s="1"/>
  <c r="C737" i="1"/>
  <c r="D736" i="1"/>
  <c r="G736" i="1" s="1"/>
  <c r="C736" i="1"/>
  <c r="D735" i="1"/>
  <c r="G735" i="1" s="1"/>
  <c r="C735" i="1"/>
  <c r="D734" i="1"/>
  <c r="G734" i="1" s="1"/>
  <c r="C734" i="1"/>
  <c r="H733" i="1"/>
  <c r="D733" i="1"/>
  <c r="G733" i="1" s="1"/>
  <c r="C733" i="1"/>
  <c r="D732" i="1"/>
  <c r="G732" i="1" s="1"/>
  <c r="C732" i="1"/>
  <c r="D731" i="1"/>
  <c r="G731" i="1" s="1"/>
  <c r="C731" i="1"/>
  <c r="H730" i="1"/>
  <c r="D730" i="1"/>
  <c r="G730" i="1" s="1"/>
  <c r="C730" i="1"/>
  <c r="H729" i="1"/>
  <c r="D729" i="1"/>
  <c r="G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G650" i="1" s="1"/>
  <c r="C650" i="1"/>
  <c r="H649" i="1"/>
  <c r="D649" i="1"/>
  <c r="G649" i="1" s="1"/>
  <c r="C649" i="1"/>
  <c r="H648" i="1"/>
  <c r="G648" i="1"/>
  <c r="D648" i="1"/>
  <c r="C648" i="1"/>
  <c r="H647" i="1"/>
  <c r="G647" i="1"/>
  <c r="D647" i="1"/>
  <c r="C647" i="1"/>
  <c r="H646" i="1"/>
  <c r="G646" i="1"/>
  <c r="D646" i="1"/>
  <c r="C646" i="1"/>
  <c r="H645" i="1"/>
  <c r="G645" i="1"/>
  <c r="D645" i="1"/>
  <c r="C645" i="1"/>
  <c r="H636" i="1"/>
  <c r="D636" i="1"/>
  <c r="G636" i="1" s="1"/>
  <c r="C636" i="1"/>
  <c r="H635" i="1"/>
  <c r="G635" i="1"/>
  <c r="D635" i="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C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D446" i="1"/>
  <c r="H445" i="1"/>
  <c r="G445" i="1"/>
  <c r="D445" i="1"/>
  <c r="C445" i="1"/>
  <c r="H444" i="1"/>
  <c r="G444" i="1"/>
  <c r="D444" i="1"/>
  <c r="C444" i="1"/>
  <c r="H443" i="1"/>
  <c r="G443" i="1"/>
  <c r="D443" i="1"/>
  <c r="C443" i="1"/>
  <c r="H442" i="1"/>
  <c r="G442" i="1"/>
  <c r="D442" i="1"/>
  <c r="C442" i="1"/>
  <c r="H441" i="1"/>
  <c r="G441" i="1"/>
  <c r="D441" i="1"/>
  <c r="C441" i="1"/>
  <c r="H440" i="1"/>
  <c r="G440" i="1"/>
  <c r="D440" i="1"/>
  <c r="C440"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D422" i="1"/>
  <c r="H422" i="1" s="1"/>
  <c r="C422" i="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7" i="1"/>
  <c r="H367" i="1" s="1"/>
  <c r="C367" i="1"/>
  <c r="D366" i="1"/>
  <c r="H366" i="1" s="1"/>
  <c r="C366" i="1"/>
  <c r="D365" i="1"/>
  <c r="H365" i="1" s="1"/>
  <c r="C365" i="1"/>
  <c r="D364" i="1"/>
  <c r="H364" i="1" s="1"/>
  <c r="C364" i="1"/>
  <c r="D363" i="1"/>
  <c r="H363" i="1" s="1"/>
  <c r="C363" i="1"/>
  <c r="D362" i="1"/>
  <c r="H362" i="1" s="1"/>
  <c r="C362" i="1"/>
  <c r="D361" i="1"/>
  <c r="D360" i="1"/>
  <c r="H360" i="1" s="1"/>
  <c r="C360" i="1"/>
  <c r="D359" i="1"/>
  <c r="H359" i="1" s="1"/>
  <c r="C359" i="1"/>
  <c r="D358" i="1"/>
  <c r="H358" i="1" s="1"/>
  <c r="C358" i="1"/>
  <c r="D357" i="1"/>
  <c r="H357" i="1" s="1"/>
  <c r="C357" i="1"/>
  <c r="D356" i="1"/>
  <c r="H354" i="1"/>
  <c r="G354" i="1"/>
  <c r="D354" i="1"/>
  <c r="C354" i="1"/>
  <c r="H353" i="1"/>
  <c r="G353" i="1"/>
  <c r="D353" i="1"/>
  <c r="C353" i="1"/>
  <c r="H352" i="1"/>
  <c r="G352" i="1"/>
  <c r="D352" i="1"/>
  <c r="C352" i="1"/>
  <c r="H351" i="1"/>
  <c r="G351" i="1"/>
  <c r="D351" i="1"/>
  <c r="C351" i="1"/>
  <c r="H350" i="1"/>
  <c r="G350" i="1"/>
  <c r="D350" i="1"/>
  <c r="C350" i="1"/>
  <c r="D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D303" i="1"/>
  <c r="H302" i="1"/>
  <c r="G302" i="1"/>
  <c r="D302" i="1"/>
  <c r="C302" i="1"/>
  <c r="H301" i="1"/>
  <c r="G301" i="1"/>
  <c r="D301" i="1"/>
  <c r="C301" i="1"/>
  <c r="H300" i="1"/>
  <c r="G300" i="1"/>
  <c r="D300" i="1"/>
  <c r="C300" i="1"/>
  <c r="H299" i="1"/>
  <c r="G299" i="1"/>
  <c r="D299" i="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G216" i="1" s="1"/>
  <c r="C216" i="1"/>
  <c r="D215" i="1"/>
  <c r="G215" i="1" s="1"/>
  <c r="C215" i="1"/>
  <c r="D214" i="1"/>
  <c r="G214" i="1" s="1"/>
  <c r="C214" i="1"/>
  <c r="D213" i="1"/>
  <c r="G213" i="1" s="1"/>
  <c r="C213" i="1"/>
  <c r="D212" i="1"/>
  <c r="G212" i="1" s="1"/>
  <c r="C212" i="1"/>
  <c r="D211" i="1"/>
  <c r="G211" i="1" s="1"/>
  <c r="C211" i="1"/>
  <c r="D210" i="1"/>
  <c r="G210" i="1" s="1"/>
  <c r="C210" i="1"/>
  <c r="D209" i="1"/>
  <c r="G209" i="1" s="1"/>
  <c r="C209" i="1"/>
  <c r="D208" i="1"/>
  <c r="G208" i="1" s="1"/>
  <c r="C208" i="1"/>
  <c r="D207" i="1"/>
  <c r="G207" i="1" s="1"/>
  <c r="C207" i="1"/>
  <c r="D206" i="1"/>
  <c r="G206" i="1" s="1"/>
  <c r="C206" i="1"/>
  <c r="D205" i="1"/>
  <c r="G205" i="1" s="1"/>
  <c r="C205" i="1"/>
  <c r="D204" i="1"/>
  <c r="G204" i="1" s="1"/>
  <c r="C204" i="1"/>
  <c r="D203" i="1"/>
  <c r="G203" i="1" s="1"/>
  <c r="C203" i="1"/>
  <c r="D202" i="1"/>
  <c r="G202" i="1" s="1"/>
  <c r="C202" i="1"/>
  <c r="D201" i="1"/>
  <c r="G201" i="1" s="1"/>
  <c r="C201" i="1"/>
  <c r="D200" i="1"/>
  <c r="G200" i="1" s="1"/>
  <c r="C200" i="1"/>
  <c r="D199" i="1"/>
  <c r="G199" i="1" s="1"/>
  <c r="C199" i="1"/>
  <c r="D197" i="1"/>
  <c r="H197" i="1" s="1"/>
  <c r="C197" i="1"/>
  <c r="D196" i="1"/>
  <c r="H196" i="1" s="1"/>
  <c r="C196" i="1"/>
  <c r="D195" i="1"/>
  <c r="H195" i="1" s="1"/>
  <c r="C195" i="1"/>
  <c r="D194" i="1"/>
  <c r="H194" i="1" s="1"/>
  <c r="C194" i="1"/>
  <c r="D193" i="1"/>
  <c r="H193" i="1" s="1"/>
  <c r="C193" i="1"/>
  <c r="D192" i="1"/>
  <c r="H192" i="1" s="1"/>
  <c r="C192" i="1"/>
  <c r="D191" i="1"/>
  <c r="H191" i="1" s="1"/>
  <c r="C191" i="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D161" i="1"/>
  <c r="H161" i="1" s="1"/>
  <c r="C161" i="1"/>
  <c r="C160"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D132" i="1"/>
  <c r="G132" i="1" s="1"/>
  <c r="C132" i="1"/>
  <c r="H131" i="1"/>
  <c r="D131" i="1"/>
  <c r="G131" i="1" s="1"/>
  <c r="C131" i="1"/>
  <c r="H130" i="1"/>
  <c r="D130" i="1"/>
  <c r="G130" i="1" s="1"/>
  <c r="C130" i="1"/>
  <c r="H129" i="1"/>
  <c r="G129" i="1"/>
  <c r="D129" i="1"/>
  <c r="C129" i="1"/>
  <c r="H128" i="1"/>
  <c r="G128" i="1"/>
  <c r="D128" i="1"/>
  <c r="C128" i="1"/>
  <c r="H127" i="1"/>
  <c r="G127" i="1"/>
  <c r="D127" i="1"/>
  <c r="C127" i="1"/>
  <c r="H126" i="1"/>
  <c r="D126" i="1"/>
  <c r="G126" i="1" s="1"/>
  <c r="C126" i="1"/>
  <c r="H125" i="1"/>
  <c r="G125" i="1"/>
  <c r="D125" i="1"/>
  <c r="C125" i="1"/>
  <c r="H124" i="1"/>
  <c r="G124" i="1"/>
  <c r="D124" i="1"/>
  <c r="C124" i="1"/>
  <c r="H123" i="1"/>
  <c r="G123" i="1"/>
  <c r="D123" i="1"/>
  <c r="C123" i="1"/>
  <c r="H122" i="1"/>
  <c r="G122" i="1"/>
  <c r="D122" i="1"/>
  <c r="C122" i="1"/>
  <c r="D121" i="1"/>
  <c r="D120" i="1"/>
  <c r="G120" i="1" s="1"/>
  <c r="C120" i="1"/>
  <c r="D119" i="1"/>
  <c r="G119" i="1" s="1"/>
  <c r="C119" i="1"/>
  <c r="D118" i="1"/>
  <c r="G118" i="1" s="1"/>
  <c r="C118" i="1"/>
  <c r="D117" i="1"/>
  <c r="H117" i="1" s="1"/>
  <c r="C117" i="1"/>
  <c r="D116" i="1"/>
  <c r="G116" i="1" s="1"/>
  <c r="C116" i="1"/>
  <c r="D115" i="1"/>
  <c r="G115" i="1" s="1"/>
  <c r="C115" i="1"/>
  <c r="D114" i="1"/>
  <c r="G114" i="1" s="1"/>
  <c r="C114" i="1"/>
  <c r="D113" i="1"/>
  <c r="H113" i="1" s="1"/>
  <c r="C113" i="1"/>
  <c r="D112" i="1"/>
  <c r="G112" i="1" s="1"/>
  <c r="C112" i="1"/>
  <c r="D111" i="1"/>
  <c r="H111" i="1" s="1"/>
  <c r="C111" i="1"/>
  <c r="D110" i="1"/>
  <c r="G110" i="1" s="1"/>
  <c r="C110" i="1"/>
  <c r="D109" i="1"/>
  <c r="H109" i="1" s="1"/>
  <c r="C109" i="1"/>
  <c r="D108" i="1"/>
  <c r="G108" i="1" s="1"/>
  <c r="C108" i="1"/>
  <c r="D107" i="1"/>
  <c r="H107" i="1" s="1"/>
  <c r="C107" i="1"/>
  <c r="D106" i="1"/>
  <c r="H106" i="1" s="1"/>
  <c r="C106" i="1"/>
  <c r="D105" i="1"/>
  <c r="G105" i="1" s="1"/>
  <c r="C105" i="1"/>
  <c r="D104" i="1"/>
  <c r="G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H78" i="1" s="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D12" i="1"/>
  <c r="G12" i="1" s="1"/>
  <c r="C12" i="1"/>
  <c r="D11" i="1"/>
  <c r="H11" i="1" s="1"/>
  <c r="C11" i="1"/>
  <c r="D10" i="1"/>
  <c r="G10" i="1" s="1"/>
  <c r="C10" i="1"/>
  <c r="D9" i="1"/>
  <c r="H9" i="1" s="1"/>
  <c r="C9" i="1"/>
  <c r="D8" i="1"/>
  <c r="G8" i="1" s="1"/>
  <c r="C8" i="1"/>
  <c r="D7" i="1"/>
  <c r="H7" i="1" s="1"/>
  <c r="C7" i="1"/>
  <c r="D6" i="1"/>
  <c r="H6" i="1" s="1"/>
  <c r="C6" i="1"/>
  <c r="D5" i="1"/>
  <c r="G5" i="1" s="1"/>
  <c r="C5" i="1"/>
  <c r="D4" i="1"/>
  <c r="H4" i="1" s="1"/>
  <c r="C4" i="1"/>
  <c r="D3" i="1"/>
  <c r="G1076" i="1" l="1"/>
  <c r="F71" i="5"/>
  <c r="B341" i="9"/>
  <c r="G1389" i="1"/>
  <c r="H1387" i="1"/>
  <c r="H1384" i="1"/>
  <c r="H1260" i="1"/>
  <c r="F256" i="5"/>
  <c r="G1340" i="1"/>
  <c r="G1339" i="1"/>
  <c r="G1311" i="1"/>
  <c r="G1305" i="1"/>
  <c r="H1291" i="1"/>
  <c r="E304" i="9"/>
  <c r="B304" i="9" s="1"/>
  <c r="G1266" i="1"/>
  <c r="G1264" i="1"/>
  <c r="F260" i="5"/>
  <c r="G1183" i="1"/>
  <c r="G1092" i="1"/>
  <c r="H1264" i="1"/>
  <c r="E255" i="5"/>
  <c r="D1259" i="1" s="1"/>
  <c r="F178" i="5"/>
  <c r="D1182" i="1"/>
  <c r="E307" i="9"/>
  <c r="B307" i="9" s="1"/>
  <c r="G1087" i="1"/>
  <c r="G1085" i="1"/>
  <c r="G1069" i="1"/>
  <c r="G1050" i="1"/>
  <c r="G1033" i="1"/>
  <c r="G1031" i="1"/>
  <c r="G1030" i="1"/>
  <c r="G1027" i="1"/>
  <c r="G1026" i="1"/>
  <c r="G1024" i="1"/>
  <c r="G1025" i="1"/>
  <c r="E5" i="7"/>
  <c r="D1539" i="1"/>
  <c r="G1539" i="1" s="1"/>
  <c r="G1613" i="1"/>
  <c r="H1606" i="1"/>
  <c r="G1605" i="1"/>
  <c r="G1585" i="1"/>
  <c r="H734" i="1"/>
  <c r="G727" i="1"/>
  <c r="E25" i="9"/>
  <c r="B25" i="9" s="1"/>
  <c r="E26" i="9"/>
  <c r="B26" i="9" s="1"/>
  <c r="E296" i="9"/>
  <c r="B296" i="9" s="1"/>
  <c r="H650" i="1"/>
  <c r="F656" i="4"/>
  <c r="D423" i="1"/>
  <c r="H423" i="1" s="1"/>
  <c r="E648" i="4"/>
  <c r="D642" i="1" s="1"/>
  <c r="F426" i="4"/>
  <c r="H258" i="1"/>
  <c r="G258" i="1"/>
  <c r="F262" i="4"/>
  <c r="G265" i="1"/>
  <c r="G267" i="1"/>
  <c r="B244" i="9"/>
  <c r="F194" i="4"/>
  <c r="F242" i="9"/>
  <c r="B242" i="9" s="1"/>
  <c r="F241" i="9"/>
  <c r="B241" i="9" s="1"/>
  <c r="E52" i="9"/>
  <c r="B52" i="9" s="1"/>
  <c r="F239" i="9"/>
  <c r="B239" i="9" s="1"/>
  <c r="F178" i="4"/>
  <c r="E164" i="4"/>
  <c r="D160" i="1" s="1"/>
  <c r="H160" i="1" s="1"/>
  <c r="D166" i="1"/>
  <c r="H166" i="1" s="1"/>
  <c r="F237" i="9"/>
  <c r="B237" i="9" s="1"/>
  <c r="B236" i="9"/>
  <c r="E106" i="4"/>
  <c r="D102" i="1" s="1"/>
  <c r="G54" i="1"/>
  <c r="G55" i="1"/>
  <c r="E30" i="9"/>
  <c r="B30" i="9" s="1"/>
  <c r="H439" i="1"/>
  <c r="G439" i="1"/>
  <c r="H905" i="1"/>
  <c r="G905" i="1"/>
  <c r="H911" i="1"/>
  <c r="G911" i="1"/>
  <c r="H913" i="1"/>
  <c r="G913" i="1"/>
  <c r="H919" i="1"/>
  <c r="G919" i="1"/>
  <c r="H921" i="1"/>
  <c r="G921" i="1"/>
  <c r="H925" i="1"/>
  <c r="G925" i="1"/>
  <c r="H929" i="1"/>
  <c r="G929" i="1"/>
  <c r="H935" i="1"/>
  <c r="G935" i="1"/>
  <c r="H939" i="1"/>
  <c r="G939" i="1"/>
  <c r="H943" i="1"/>
  <c r="G943" i="1"/>
  <c r="H951" i="1"/>
  <c r="G951" i="1"/>
  <c r="H957" i="1"/>
  <c r="G957" i="1"/>
  <c r="H963" i="1"/>
  <c r="G963" i="1"/>
  <c r="H971" i="1"/>
  <c r="G971" i="1"/>
  <c r="H977" i="1"/>
  <c r="G977" i="1"/>
  <c r="H983" i="1"/>
  <c r="G983" i="1"/>
  <c r="H989" i="1"/>
  <c r="G989" i="1"/>
  <c r="H999" i="1"/>
  <c r="G999" i="1"/>
  <c r="G7" i="1"/>
  <c r="H853" i="1"/>
  <c r="G853" i="1"/>
  <c r="H857" i="1"/>
  <c r="G857" i="1"/>
  <c r="H861" i="1"/>
  <c r="G861" i="1"/>
  <c r="H865" i="1"/>
  <c r="G865" i="1"/>
  <c r="H867" i="1"/>
  <c r="G867" i="1"/>
  <c r="H871" i="1"/>
  <c r="G871" i="1"/>
  <c r="H873" i="1"/>
  <c r="G873" i="1"/>
  <c r="H875" i="1"/>
  <c r="G875" i="1"/>
  <c r="H877" i="1"/>
  <c r="G877" i="1"/>
  <c r="H881" i="1"/>
  <c r="G881" i="1"/>
  <c r="H885" i="1"/>
  <c r="G885" i="1"/>
  <c r="H887" i="1"/>
  <c r="G887" i="1"/>
  <c r="H889" i="1"/>
  <c r="G889" i="1"/>
  <c r="H893" i="1"/>
  <c r="G893" i="1"/>
  <c r="H897" i="1"/>
  <c r="G897" i="1"/>
  <c r="H901" i="1"/>
  <c r="G901" i="1"/>
  <c r="H907" i="1"/>
  <c r="G907" i="1"/>
  <c r="H917" i="1"/>
  <c r="G917" i="1"/>
  <c r="H927" i="1"/>
  <c r="G927" i="1"/>
  <c r="H933" i="1"/>
  <c r="G933" i="1"/>
  <c r="H941" i="1"/>
  <c r="G941" i="1"/>
  <c r="H945" i="1"/>
  <c r="G945" i="1"/>
  <c r="H949" i="1"/>
  <c r="G949" i="1"/>
  <c r="H955" i="1"/>
  <c r="G955" i="1"/>
  <c r="H961" i="1"/>
  <c r="G961" i="1"/>
  <c r="H967" i="1"/>
  <c r="G967" i="1"/>
  <c r="H969" i="1"/>
  <c r="G969" i="1"/>
  <c r="H975" i="1"/>
  <c r="G975" i="1"/>
  <c r="H981" i="1"/>
  <c r="G981" i="1"/>
  <c r="H987" i="1"/>
  <c r="G987" i="1"/>
  <c r="H993" i="1"/>
  <c r="G993" i="1"/>
  <c r="H997" i="1"/>
  <c r="G997" i="1"/>
  <c r="H1003" i="1"/>
  <c r="G1003" i="1"/>
  <c r="H1009" i="1"/>
  <c r="G1009" i="1"/>
  <c r="H1121" i="1"/>
  <c r="G1121" i="1"/>
  <c r="H1144" i="1"/>
  <c r="G1144" i="1"/>
  <c r="H1160" i="1"/>
  <c r="G1160" i="1"/>
  <c r="H1186" i="1"/>
  <c r="G1186" i="1"/>
  <c r="H1202" i="1"/>
  <c r="G1202" i="1"/>
  <c r="G1521" i="1"/>
  <c r="H1521" i="1"/>
  <c r="G1529" i="1"/>
  <c r="H1529" i="1"/>
  <c r="G1540" i="1"/>
  <c r="H1540" i="1"/>
  <c r="H1546" i="1"/>
  <c r="J1546" i="1"/>
  <c r="G1546" i="1"/>
  <c r="F366" i="4"/>
  <c r="D361" i="4"/>
  <c r="C361" i="1"/>
  <c r="C368" i="1"/>
  <c r="F452" i="4"/>
  <c r="D431" i="4"/>
  <c r="C446" i="1"/>
  <c r="D1510" i="1"/>
  <c r="I30" i="3"/>
  <c r="G4" i="1"/>
  <c r="G6" i="1"/>
  <c r="G9" i="1"/>
  <c r="G11" i="1"/>
  <c r="G103" i="1"/>
  <c r="G106" i="1"/>
  <c r="G107" i="1"/>
  <c r="G109" i="1"/>
  <c r="G111" i="1"/>
  <c r="G113" i="1"/>
  <c r="G117"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62" i="1"/>
  <c r="G363" i="1"/>
  <c r="G364" i="1"/>
  <c r="G365" i="1"/>
  <c r="G366" i="1"/>
  <c r="G367"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G1036" i="1"/>
  <c r="H1039" i="1"/>
  <c r="G1039" i="1"/>
  <c r="G1052" i="1"/>
  <c r="H1055" i="1"/>
  <c r="G1055" i="1"/>
  <c r="G1068" i="1"/>
  <c r="H1071" i="1"/>
  <c r="G1071" i="1"/>
  <c r="G1083" i="1"/>
  <c r="H1086" i="1"/>
  <c r="G1086" i="1"/>
  <c r="G1098" i="1"/>
  <c r="H1101" i="1"/>
  <c r="G1101" i="1"/>
  <c r="G1114" i="1"/>
  <c r="H1117" i="1"/>
  <c r="G1117" i="1"/>
  <c r="H1125" i="1"/>
  <c r="G1125" i="1"/>
  <c r="G1138" i="1"/>
  <c r="G1153" i="1"/>
  <c r="H1156" i="1"/>
  <c r="G1156" i="1"/>
  <c r="G1169" i="1"/>
  <c r="H1172" i="1"/>
  <c r="G1172" i="1"/>
  <c r="H1182" i="1"/>
  <c r="G1182" i="1"/>
  <c r="G1195" i="1"/>
  <c r="H1198" i="1"/>
  <c r="G1198" i="1"/>
  <c r="G1274" i="1"/>
  <c r="H1274" i="1"/>
  <c r="G1290" i="1"/>
  <c r="H1290" i="1"/>
  <c r="G1402" i="1"/>
  <c r="H1402" i="1"/>
  <c r="G1410" i="1"/>
  <c r="H1410" i="1"/>
  <c r="G1418" i="1"/>
  <c r="H1418" i="1"/>
  <c r="G1426" i="1"/>
  <c r="H1426" i="1"/>
  <c r="G1434" i="1"/>
  <c r="H1434" i="1"/>
  <c r="G1442" i="1"/>
  <c r="H1442" i="1"/>
  <c r="G1450" i="1"/>
  <c r="H1450" i="1"/>
  <c r="G1458" i="1"/>
  <c r="H1458" i="1"/>
  <c r="G1466" i="1"/>
  <c r="H1466" i="1"/>
  <c r="G1474" i="1"/>
  <c r="H1474" i="1"/>
  <c r="G1482" i="1"/>
  <c r="H1482" i="1"/>
  <c r="G1490" i="1"/>
  <c r="H1490" i="1"/>
  <c r="G1498" i="1"/>
  <c r="H1498" i="1"/>
  <c r="G1506" i="1"/>
  <c r="H1506" i="1"/>
  <c r="F274" i="4"/>
  <c r="E273" i="4"/>
  <c r="D269" i="1" s="1"/>
  <c r="H5" i="1"/>
  <c r="H8" i="1"/>
  <c r="H10" i="1"/>
  <c r="H12"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H104" i="1"/>
  <c r="H105" i="1"/>
  <c r="H108" i="1"/>
  <c r="H110" i="1"/>
  <c r="H112" i="1"/>
  <c r="H114" i="1"/>
  <c r="H115" i="1"/>
  <c r="H116" i="1"/>
  <c r="H118" i="1"/>
  <c r="H119" i="1"/>
  <c r="H120"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H199" i="1"/>
  <c r="H200" i="1"/>
  <c r="H201" i="1"/>
  <c r="H202" i="1"/>
  <c r="H203" i="1"/>
  <c r="H204" i="1"/>
  <c r="H205" i="1"/>
  <c r="H206" i="1"/>
  <c r="H207" i="1"/>
  <c r="H208" i="1"/>
  <c r="H209" i="1"/>
  <c r="H210" i="1"/>
  <c r="H211" i="1"/>
  <c r="H212" i="1"/>
  <c r="H213" i="1"/>
  <c r="H214" i="1"/>
  <c r="H215" i="1"/>
  <c r="H216" i="1"/>
  <c r="D270" i="1"/>
  <c r="G305" i="1"/>
  <c r="G306" i="1"/>
  <c r="G307" i="1"/>
  <c r="G308" i="1"/>
  <c r="G309" i="1"/>
  <c r="G310" i="1"/>
  <c r="G311" i="1"/>
  <c r="G312" i="1"/>
  <c r="G313" i="1"/>
  <c r="G314" i="1"/>
  <c r="G315" i="1"/>
  <c r="G357" i="1"/>
  <c r="G358" i="1"/>
  <c r="G359" i="1"/>
  <c r="G360" i="1"/>
  <c r="G414" i="1"/>
  <c r="G415" i="1"/>
  <c r="G416" i="1"/>
  <c r="G421" i="1"/>
  <c r="G422"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35" i="1"/>
  <c r="G1035" i="1"/>
  <c r="G1048" i="1"/>
  <c r="H1051" i="1"/>
  <c r="G1051" i="1"/>
  <c r="G1064" i="1"/>
  <c r="H1067" i="1"/>
  <c r="G1067" i="1"/>
  <c r="G1079" i="1"/>
  <c r="H1082" i="1"/>
  <c r="G1082" i="1"/>
  <c r="G1094" i="1"/>
  <c r="H1097" i="1"/>
  <c r="G1097" i="1"/>
  <c r="G1110" i="1"/>
  <c r="H1113" i="1"/>
  <c r="G1113" i="1"/>
  <c r="G1134" i="1"/>
  <c r="H1137" i="1"/>
  <c r="G1137" i="1"/>
  <c r="G1149" i="1"/>
  <c r="H1152" i="1"/>
  <c r="G1152" i="1"/>
  <c r="G1165" i="1"/>
  <c r="H1168" i="1"/>
  <c r="G1168" i="1"/>
  <c r="G1191" i="1"/>
  <c r="H1194" i="1"/>
  <c r="G1194" i="1"/>
  <c r="G1278" i="1"/>
  <c r="H1278" i="1"/>
  <c r="G1294" i="1"/>
  <c r="H1294" i="1"/>
  <c r="G1306" i="1"/>
  <c r="H1306" i="1"/>
  <c r="G1314" i="1"/>
  <c r="H1314" i="1"/>
  <c r="G1322" i="1"/>
  <c r="H1322" i="1"/>
  <c r="G1330" i="1"/>
  <c r="H1330" i="1"/>
  <c r="G1338" i="1"/>
  <c r="H1338" i="1"/>
  <c r="G1346" i="1"/>
  <c r="H1346" i="1"/>
  <c r="G1354" i="1"/>
  <c r="H1354" i="1"/>
  <c r="G1362" i="1"/>
  <c r="H1362" i="1"/>
  <c r="G1370" i="1"/>
  <c r="H1370" i="1"/>
  <c r="G1378" i="1"/>
  <c r="H1378" i="1"/>
  <c r="G1386" i="1"/>
  <c r="H1386" i="1"/>
  <c r="G1394" i="1"/>
  <c r="H1394" i="1"/>
  <c r="H851" i="1"/>
  <c r="G851" i="1"/>
  <c r="H855" i="1"/>
  <c r="G855" i="1"/>
  <c r="H859" i="1"/>
  <c r="G859" i="1"/>
  <c r="H863" i="1"/>
  <c r="G863" i="1"/>
  <c r="H869" i="1"/>
  <c r="G869" i="1"/>
  <c r="H879" i="1"/>
  <c r="G879" i="1"/>
  <c r="H883" i="1"/>
  <c r="G883" i="1"/>
  <c r="H891" i="1"/>
  <c r="G891" i="1"/>
  <c r="H895" i="1"/>
  <c r="G895" i="1"/>
  <c r="H899" i="1"/>
  <c r="G899" i="1"/>
  <c r="H903" i="1"/>
  <c r="G903" i="1"/>
  <c r="H909" i="1"/>
  <c r="G909" i="1"/>
  <c r="H915" i="1"/>
  <c r="G915" i="1"/>
  <c r="H923" i="1"/>
  <c r="G923" i="1"/>
  <c r="H931" i="1"/>
  <c r="G931" i="1"/>
  <c r="H937" i="1"/>
  <c r="G937" i="1"/>
  <c r="H947" i="1"/>
  <c r="G947" i="1"/>
  <c r="H953" i="1"/>
  <c r="G953" i="1"/>
  <c r="H959" i="1"/>
  <c r="G959" i="1"/>
  <c r="H965" i="1"/>
  <c r="G965" i="1"/>
  <c r="H973" i="1"/>
  <c r="G973" i="1"/>
  <c r="H979" i="1"/>
  <c r="G979" i="1"/>
  <c r="H985" i="1"/>
  <c r="G985" i="1"/>
  <c r="H991" i="1"/>
  <c r="G991" i="1"/>
  <c r="H995" i="1"/>
  <c r="G995" i="1"/>
  <c r="H1001" i="1"/>
  <c r="G1001" i="1"/>
  <c r="H1005" i="1"/>
  <c r="G1005" i="1"/>
  <c r="H1007" i="1"/>
  <c r="G1007" i="1"/>
  <c r="H1034" i="1"/>
  <c r="G1034" i="1"/>
  <c r="H1043" i="1"/>
  <c r="G1043" i="1"/>
  <c r="H1059" i="1"/>
  <c r="G1059" i="1"/>
  <c r="H1090" i="1"/>
  <c r="G1090" i="1"/>
  <c r="H1105" i="1"/>
  <c r="G1105" i="1"/>
  <c r="H1129" i="1"/>
  <c r="G1129" i="1"/>
  <c r="H1176" i="1"/>
  <c r="G1176" i="1"/>
  <c r="G1513" i="1"/>
  <c r="H1513" i="1"/>
  <c r="H1124" i="1"/>
  <c r="G1124" i="1"/>
  <c r="H1047" i="1"/>
  <c r="G1047" i="1"/>
  <c r="H1063" i="1"/>
  <c r="G1063" i="1"/>
  <c r="H1078" i="1"/>
  <c r="G1078" i="1"/>
  <c r="G1091" i="1"/>
  <c r="G1106" i="1"/>
  <c r="H1109" i="1"/>
  <c r="G1109" i="1"/>
  <c r="G1122" i="1"/>
  <c r="G1130" i="1"/>
  <c r="H1133" i="1"/>
  <c r="G1133" i="1"/>
  <c r="G1145" i="1"/>
  <c r="H1148" i="1"/>
  <c r="G1148" i="1"/>
  <c r="G1161" i="1"/>
  <c r="H1164" i="1"/>
  <c r="G1164" i="1"/>
  <c r="G1177" i="1"/>
  <c r="G1187" i="1"/>
  <c r="H1190" i="1"/>
  <c r="G1190" i="1"/>
  <c r="H1544" i="1"/>
  <c r="J1544" i="1"/>
  <c r="G1544" i="1"/>
  <c r="G1586" i="1"/>
  <c r="H1586" i="1"/>
  <c r="H1599" i="1"/>
  <c r="G1599" i="1"/>
  <c r="H1604" i="1"/>
  <c r="G1604" i="1"/>
  <c r="H1612" i="1"/>
  <c r="G1612" i="1"/>
  <c r="H1620" i="1"/>
  <c r="G1620" i="1"/>
  <c r="G1282" i="1"/>
  <c r="H1282" i="1"/>
  <c r="G1298" i="1"/>
  <c r="H1298" i="1"/>
  <c r="G1406" i="1"/>
  <c r="H1406" i="1"/>
  <c r="G1414" i="1"/>
  <c r="H1414" i="1"/>
  <c r="G1422" i="1"/>
  <c r="H1422" i="1"/>
  <c r="G1430" i="1"/>
  <c r="H1430" i="1"/>
  <c r="G1438" i="1"/>
  <c r="H1438" i="1"/>
  <c r="G1446" i="1"/>
  <c r="H1446" i="1"/>
  <c r="G1454" i="1"/>
  <c r="H1454" i="1"/>
  <c r="G1462" i="1"/>
  <c r="H1462" i="1"/>
  <c r="G1470" i="1"/>
  <c r="H1470" i="1"/>
  <c r="G1478" i="1"/>
  <c r="H1478" i="1"/>
  <c r="G1486" i="1"/>
  <c r="H1486" i="1"/>
  <c r="G1494" i="1"/>
  <c r="H1494" i="1"/>
  <c r="G1502" i="1"/>
  <c r="H1502" i="1"/>
  <c r="G1517" i="1"/>
  <c r="H1517" i="1"/>
  <c r="G1525" i="1"/>
  <c r="H1525" i="1"/>
  <c r="G1533" i="1"/>
  <c r="H1533" i="1"/>
  <c r="G1286" i="1"/>
  <c r="H1286" i="1"/>
  <c r="G1302" i="1"/>
  <c r="H1302" i="1"/>
  <c r="G1310" i="1"/>
  <c r="H1310" i="1"/>
  <c r="G1318" i="1"/>
  <c r="H1318" i="1"/>
  <c r="G1326" i="1"/>
  <c r="H1326" i="1"/>
  <c r="G1334" i="1"/>
  <c r="H1334" i="1"/>
  <c r="G1342" i="1"/>
  <c r="H1342" i="1"/>
  <c r="G1350" i="1"/>
  <c r="H1350" i="1"/>
  <c r="G1358" i="1"/>
  <c r="H1358" i="1"/>
  <c r="G1366" i="1"/>
  <c r="H1366" i="1"/>
  <c r="G1374" i="1"/>
  <c r="H1374" i="1"/>
  <c r="G1382" i="1"/>
  <c r="H1382" i="1"/>
  <c r="G1390" i="1"/>
  <c r="H1390" i="1"/>
  <c r="G1398" i="1"/>
  <c r="H1398" i="1"/>
  <c r="H1542" i="1"/>
  <c r="J1542" i="1"/>
  <c r="G1542" i="1"/>
  <c r="I1542" i="1" s="1"/>
  <c r="F17" i="4"/>
  <c r="D7" i="4"/>
  <c r="C13" i="1"/>
  <c r="C45" i="1"/>
  <c r="F61" i="4"/>
  <c r="C57" i="1"/>
  <c r="F140" i="4"/>
  <c r="C136" i="1"/>
  <c r="H1556" i="1"/>
  <c r="G1556" i="1"/>
  <c r="H1564" i="1"/>
  <c r="G1564" i="1"/>
  <c r="I1564" i="1" s="1"/>
  <c r="H1566" i="1"/>
  <c r="G1566" i="1"/>
  <c r="I1566" i="1" s="1"/>
  <c r="H1568" i="1"/>
  <c r="G1568" i="1"/>
  <c r="I1568" i="1" s="1"/>
  <c r="H1570" i="1"/>
  <c r="G1570" i="1"/>
  <c r="I1570" i="1" s="1"/>
  <c r="H1574" i="1"/>
  <c r="G1574" i="1"/>
  <c r="I1574" i="1" s="1"/>
  <c r="H1576" i="1"/>
  <c r="G1576" i="1"/>
  <c r="I1576" i="1" s="1"/>
  <c r="G1594" i="1"/>
  <c r="H1594" i="1"/>
  <c r="G1610" i="1"/>
  <c r="H1610" i="1"/>
  <c r="G1618" i="1"/>
  <c r="H1618" i="1"/>
  <c r="F310" i="4"/>
  <c r="D309" i="4"/>
  <c r="G1272" i="1"/>
  <c r="G1276" i="1"/>
  <c r="G1280" i="1"/>
  <c r="G1284" i="1"/>
  <c r="G1288" i="1"/>
  <c r="G1292" i="1"/>
  <c r="H1583" i="1"/>
  <c r="G1583" i="1"/>
  <c r="H1588" i="1"/>
  <c r="G1588" i="1"/>
  <c r="G1602" i="1"/>
  <c r="H1602" i="1"/>
  <c r="H1607" i="1"/>
  <c r="G1607" i="1"/>
  <c r="H1615" i="1"/>
  <c r="G1615" i="1"/>
  <c r="E6" i="4"/>
  <c r="E49" i="4"/>
  <c r="D45" i="1" s="1"/>
  <c r="F107" i="4"/>
  <c r="D106" i="4"/>
  <c r="H1273" i="1"/>
  <c r="G1275" i="1"/>
  <c r="H1277" i="1"/>
  <c r="G1279" i="1"/>
  <c r="H1281" i="1"/>
  <c r="G1283" i="1"/>
  <c r="H1285" i="1"/>
  <c r="G1287" i="1"/>
  <c r="H1289" i="1"/>
  <c r="G1291" i="1"/>
  <c r="H1293" i="1"/>
  <c r="G1295" i="1"/>
  <c r="H1297" i="1"/>
  <c r="G1299"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3" i="1"/>
  <c r="H1437" i="1"/>
  <c r="H1441" i="1"/>
  <c r="H1445" i="1"/>
  <c r="H1449" i="1"/>
  <c r="H1453" i="1"/>
  <c r="H1457" i="1"/>
  <c r="H1461" i="1"/>
  <c r="H1465" i="1"/>
  <c r="H1469" i="1"/>
  <c r="H1473" i="1"/>
  <c r="H1477" i="1"/>
  <c r="H1481" i="1"/>
  <c r="H1485" i="1"/>
  <c r="H1489" i="1"/>
  <c r="H1493" i="1"/>
  <c r="H1497" i="1"/>
  <c r="H1501" i="1"/>
  <c r="H1505" i="1"/>
  <c r="H1509" i="1"/>
  <c r="H1512" i="1"/>
  <c r="H1516" i="1"/>
  <c r="H1520" i="1"/>
  <c r="H1524" i="1"/>
  <c r="H1528" i="1"/>
  <c r="H1532" i="1"/>
  <c r="H1536" i="1"/>
  <c r="H1539" i="1"/>
  <c r="G1541" i="1"/>
  <c r="I1541" i="1" s="1"/>
  <c r="J1541" i="1"/>
  <c r="G1543" i="1"/>
  <c r="I1543" i="1" s="1"/>
  <c r="J1543" i="1"/>
  <c r="G1545" i="1"/>
  <c r="I1545" i="1" s="1"/>
  <c r="J1545" i="1"/>
  <c r="H1549" i="1"/>
  <c r="G1549" i="1"/>
  <c r="H1551" i="1"/>
  <c r="G1551" i="1"/>
  <c r="I1551" i="1" s="1"/>
  <c r="H1553" i="1"/>
  <c r="G1553" i="1"/>
  <c r="H1555" i="1"/>
  <c r="G1555" i="1"/>
  <c r="H1557" i="1"/>
  <c r="G1557" i="1"/>
  <c r="H1559" i="1"/>
  <c r="G1559" i="1"/>
  <c r="I1559" i="1" s="1"/>
  <c r="H1561" i="1"/>
  <c r="G1561" i="1"/>
  <c r="H1563" i="1"/>
  <c r="G1563" i="1"/>
  <c r="I1565" i="1"/>
  <c r="I1567" i="1"/>
  <c r="I1569" i="1"/>
  <c r="I1573" i="1"/>
  <c r="I1575" i="1"/>
  <c r="I1578" i="1"/>
  <c r="J1580" i="1"/>
  <c r="H1580" i="1"/>
  <c r="G1580" i="1"/>
  <c r="I1580" i="1" s="1"/>
  <c r="H1591" i="1"/>
  <c r="G1591" i="1"/>
  <c r="H1596" i="1"/>
  <c r="G1596" i="1"/>
  <c r="J1581" i="1"/>
  <c r="D202" i="4"/>
  <c r="F222" i="4"/>
  <c r="D221" i="4"/>
  <c r="E141" i="6"/>
  <c r="G1624" i="1"/>
  <c r="G1627" i="1"/>
  <c r="H1630" i="1"/>
  <c r="G1632" i="1"/>
  <c r="G1635" i="1"/>
  <c r="H1638" i="1"/>
  <c r="G1640" i="1"/>
  <c r="G1643" i="1"/>
  <c r="H1646" i="1"/>
  <c r="G1648" i="1"/>
  <c r="G1651" i="1"/>
  <c r="H1654" i="1"/>
  <c r="G1656" i="1"/>
  <c r="G1659" i="1"/>
  <c r="H1662" i="1"/>
  <c r="G1664" i="1"/>
  <c r="G1667" i="1"/>
  <c r="H1670" i="1"/>
  <c r="G1672" i="1"/>
  <c r="G1675" i="1"/>
  <c r="H1678" i="1"/>
  <c r="G1680" i="1"/>
  <c r="G1683" i="1"/>
  <c r="H1686" i="1"/>
  <c r="D125" i="4"/>
  <c r="G24" i="9"/>
  <c r="H24" i="9"/>
  <c r="F153" i="4"/>
  <c r="F154" i="4"/>
  <c r="E230" i="4"/>
  <c r="D226" i="1" s="1"/>
  <c r="D273" i="4"/>
  <c r="H1579" i="1"/>
  <c r="I1579" i="1" s="1"/>
  <c r="J1579" i="1"/>
  <c r="G1581" i="1"/>
  <c r="I1581" i="1" s="1"/>
  <c r="H1582" i="1"/>
  <c r="G1587" i="1"/>
  <c r="H1590" i="1"/>
  <c r="G1595" i="1"/>
  <c r="H1598" i="1"/>
  <c r="G1603" i="1"/>
  <c r="F165" i="4"/>
  <c r="E202" i="4"/>
  <c r="D198" i="1" s="1"/>
  <c r="D321" i="4"/>
  <c r="F585" i="4"/>
  <c r="D584" i="4"/>
  <c r="D44" i="8"/>
  <c r="G209" i="9"/>
  <c r="E209" i="9" s="1"/>
  <c r="B209" i="9" s="1"/>
  <c r="D647" i="4"/>
  <c r="E12" i="5"/>
  <c r="D69" i="5"/>
  <c r="F136" i="5"/>
  <c r="D135" i="5"/>
  <c r="D114" i="6"/>
  <c r="F115" i="6"/>
  <c r="G208" i="9"/>
  <c r="E208" i="9" s="1"/>
  <c r="B208" i="9" s="1"/>
  <c r="B60" i="9"/>
  <c r="D354" i="4"/>
  <c r="E647" i="4"/>
  <c r="D641" i="1" s="1"/>
  <c r="F467" i="4"/>
  <c r="D466" i="4"/>
  <c r="E479" i="4"/>
  <c r="D473" i="1" s="1"/>
  <c r="E491" i="4"/>
  <c r="D485" i="1" s="1"/>
  <c r="D597" i="4"/>
  <c r="D648" i="4"/>
  <c r="G339" i="9"/>
  <c r="E339" i="9" s="1"/>
  <c r="B339" i="9" s="1"/>
  <c r="F219" i="5"/>
  <c r="B47" i="9"/>
  <c r="B53" i="9"/>
  <c r="B62" i="9"/>
  <c r="B69" i="9"/>
  <c r="E75" i="9"/>
  <c r="B75" i="9" s="1"/>
  <c r="E83" i="9"/>
  <c r="B83" i="9" s="1"/>
  <c r="E91" i="9"/>
  <c r="B91" i="9" s="1"/>
  <c r="E99" i="9"/>
  <c r="B99" i="9" s="1"/>
  <c r="E107" i="9"/>
  <c r="B107" i="9" s="1"/>
  <c r="E115" i="9"/>
  <c r="B115" i="9" s="1"/>
  <c r="E123" i="9"/>
  <c r="B123" i="9" s="1"/>
  <c r="E131" i="9"/>
  <c r="B131" i="9" s="1"/>
  <c r="E141" i="9"/>
  <c r="B141" i="9" s="1"/>
  <c r="H179" i="9"/>
  <c r="E373" i="4"/>
  <c r="D368" i="1" s="1"/>
  <c r="E431" i="4"/>
  <c r="E466" i="4"/>
  <c r="D460" i="1" s="1"/>
  <c r="F537" i="4"/>
  <c r="D536" i="4"/>
  <c r="G156" i="9"/>
  <c r="E156" i="9" s="1"/>
  <c r="B156" i="9" s="1"/>
  <c r="F607" i="4"/>
  <c r="D12" i="5"/>
  <c r="F19" i="5"/>
  <c r="E70" i="5"/>
  <c r="F147" i="5"/>
  <c r="G315" i="9"/>
  <c r="G316" i="9"/>
  <c r="F150" i="5"/>
  <c r="E177" i="5"/>
  <c r="E338" i="9"/>
  <c r="B338" i="9" s="1"/>
  <c r="F252" i="5"/>
  <c r="D255" i="5"/>
  <c r="D5" i="6"/>
  <c r="D5" i="7"/>
  <c r="D51" i="8"/>
  <c r="B172" i="9"/>
  <c r="B279" i="9"/>
  <c r="H316" i="9"/>
  <c r="H315" i="9"/>
  <c r="E336" i="9"/>
  <c r="B336" i="9" s="1"/>
  <c r="B144" i="9"/>
  <c r="B171" i="9"/>
  <c r="D88" i="5"/>
  <c r="D177" i="5"/>
  <c r="E337" i="9"/>
  <c r="B337" i="9"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G211" i="9"/>
  <c r="E211" i="9" s="1"/>
  <c r="B211" i="9" s="1"/>
  <c r="L207" i="9"/>
  <c r="F207" i="9" s="1"/>
  <c r="G210" i="9"/>
  <c r="E210" i="9" s="1"/>
  <c r="B210" i="9" s="1"/>
  <c r="G180" i="9"/>
  <c r="E180" i="9" s="1"/>
  <c r="B180" i="9" s="1"/>
  <c r="I10" i="9"/>
  <c r="E56" i="9"/>
  <c r="B56" i="9" s="1"/>
  <c r="E64" i="9"/>
  <c r="B64" i="9" s="1"/>
  <c r="B76" i="9"/>
  <c r="B80" i="9"/>
  <c r="B84" i="9"/>
  <c r="B88" i="9"/>
  <c r="B92" i="9"/>
  <c r="B96" i="9"/>
  <c r="B100" i="9"/>
  <c r="B104" i="9"/>
  <c r="B108" i="9"/>
  <c r="B112" i="9"/>
  <c r="B116" i="9"/>
  <c r="B120" i="9"/>
  <c r="B124" i="9"/>
  <c r="B128" i="9"/>
  <c r="B132" i="9"/>
  <c r="B136" i="9"/>
  <c r="E142" i="9"/>
  <c r="B142" i="9" s="1"/>
  <c r="B147" i="9"/>
  <c r="B170" i="9"/>
  <c r="E158" i="9"/>
  <c r="B158" i="9" s="1"/>
  <c r="E166" i="9"/>
  <c r="B166" i="9" s="1"/>
  <c r="B267" i="9"/>
  <c r="B283" i="9"/>
  <c r="F298" i="9"/>
  <c r="B312" i="9"/>
  <c r="E311" i="9"/>
  <c r="B311" i="9" s="1"/>
  <c r="B340" i="9"/>
  <c r="B313" i="9"/>
  <c r="B332" i="9"/>
  <c r="E335" i="9"/>
  <c r="B335" i="9" s="1"/>
  <c r="E251" i="5" l="1"/>
  <c r="E176" i="5" s="1"/>
  <c r="D1180" i="1" s="1"/>
  <c r="E316" i="9"/>
  <c r="B316" i="9" s="1"/>
  <c r="I33" i="3"/>
  <c r="D1538" i="1"/>
  <c r="G423" i="1"/>
  <c r="F164" i="4"/>
  <c r="G160" i="1"/>
  <c r="F49" i="4"/>
  <c r="E69" i="5"/>
  <c r="F69" i="5" s="1"/>
  <c r="D1075" i="1"/>
  <c r="E430" i="4"/>
  <c r="D425" i="1"/>
  <c r="H23" i="3"/>
  <c r="C1074" i="1"/>
  <c r="F584" i="4"/>
  <c r="C578" i="1"/>
  <c r="H226" i="1"/>
  <c r="G226" i="1"/>
  <c r="G136" i="1"/>
  <c r="H136" i="1"/>
  <c r="G45" i="1"/>
  <c r="H45" i="1"/>
  <c r="F361" i="4"/>
  <c r="D360" i="4"/>
  <c r="C356" i="1"/>
  <c r="H24" i="3"/>
  <c r="F177" i="5"/>
  <c r="C1181" i="1"/>
  <c r="D45" i="8"/>
  <c r="C1628" i="1"/>
  <c r="H473" i="1"/>
  <c r="G473" i="1"/>
  <c r="E360" i="4"/>
  <c r="G368" i="1"/>
  <c r="H368" i="1"/>
  <c r="D535" i="4"/>
  <c r="F536" i="4"/>
  <c r="C530" i="1"/>
  <c r="F114" i="6"/>
  <c r="H30" i="3"/>
  <c r="C1510" i="1"/>
  <c r="E24" i="9"/>
  <c r="F88" i="5"/>
  <c r="C1093" i="1"/>
  <c r="G346" i="9"/>
  <c r="E346" i="9" s="1"/>
  <c r="H33" i="3"/>
  <c r="C1538" i="1"/>
  <c r="E315" i="9"/>
  <c r="B315" i="9" s="1"/>
  <c r="F12" i="5"/>
  <c r="D7" i="5"/>
  <c r="C1017" i="1"/>
  <c r="F648" i="4"/>
  <c r="C642" i="1"/>
  <c r="F466" i="4"/>
  <c r="C460" i="1"/>
  <c r="F135" i="5"/>
  <c r="C1140" i="1"/>
  <c r="E7" i="5"/>
  <c r="D1017" i="1"/>
  <c r="G344" i="9"/>
  <c r="E344" i="9" s="1"/>
  <c r="B344" i="9" s="1"/>
  <c r="C1621" i="1"/>
  <c r="I39" i="3"/>
  <c r="F321" i="4"/>
  <c r="C316" i="1"/>
  <c r="F125" i="4"/>
  <c r="C121" i="1"/>
  <c r="F309" i="4"/>
  <c r="D308" i="4"/>
  <c r="C304" i="1"/>
  <c r="H57" i="1"/>
  <c r="G57" i="1"/>
  <c r="G13" i="1"/>
  <c r="H13" i="1"/>
  <c r="I1544" i="1"/>
  <c r="G446" i="1"/>
  <c r="H446" i="1"/>
  <c r="F373" i="4"/>
  <c r="I1546" i="1"/>
  <c r="F255" i="5"/>
  <c r="D251" i="5"/>
  <c r="D176" i="5" s="1"/>
  <c r="C1259" i="1"/>
  <c r="H485" i="1"/>
  <c r="G485" i="1"/>
  <c r="D1537" i="1"/>
  <c r="I31" i="3"/>
  <c r="E422" i="4"/>
  <c r="I17" i="3"/>
  <c r="D2" i="1"/>
  <c r="G270" i="1"/>
  <c r="H270" i="1"/>
  <c r="F354" i="4"/>
  <c r="C349" i="1"/>
  <c r="F70" i="5"/>
  <c r="D152" i="4"/>
  <c r="F202" i="4"/>
  <c r="C198" i="1"/>
  <c r="F106" i="4"/>
  <c r="C102" i="1"/>
  <c r="F228" i="9"/>
  <c r="E310" i="9"/>
  <c r="B310" i="9" s="1"/>
  <c r="D141" i="6"/>
  <c r="G348" i="9" s="1"/>
  <c r="E348" i="9" s="1"/>
  <c r="F5" i="6"/>
  <c r="H27" i="3"/>
  <c r="C1401" i="1"/>
  <c r="H19" i="9"/>
  <c r="E19" i="9" s="1"/>
  <c r="B19" i="9" s="1"/>
  <c r="I24" i="3"/>
  <c r="D1181" i="1"/>
  <c r="F597" i="4"/>
  <c r="C591" i="1"/>
  <c r="F647" i="4"/>
  <c r="C641" i="1"/>
  <c r="G343" i="9"/>
  <c r="E343" i="9" s="1"/>
  <c r="F273" i="4"/>
  <c r="C269" i="1"/>
  <c r="C217" i="1"/>
  <c r="F221" i="4"/>
  <c r="E152" i="4"/>
  <c r="I1561" i="1"/>
  <c r="I1557" i="1"/>
  <c r="I1553" i="1"/>
  <c r="I1549" i="1"/>
  <c r="D6" i="4"/>
  <c r="C3" i="1"/>
  <c r="F7" i="4"/>
  <c r="F431" i="4"/>
  <c r="D430" i="4"/>
  <c r="C425" i="1"/>
  <c r="H361" i="1"/>
  <c r="G361" i="1"/>
  <c r="I25" i="3" l="1"/>
  <c r="D1255" i="1"/>
  <c r="B348" i="9"/>
  <c r="E347" i="9"/>
  <c r="E299" i="4"/>
  <c r="I18" i="3"/>
  <c r="D148" i="1"/>
  <c r="H349" i="1"/>
  <c r="G349" i="1"/>
  <c r="H1259" i="1"/>
  <c r="G1259" i="1"/>
  <c r="G1621" i="1"/>
  <c r="H1621" i="1"/>
  <c r="B228" i="9"/>
  <c r="H304" i="1"/>
  <c r="G304" i="1"/>
  <c r="F7" i="5"/>
  <c r="H22" i="3"/>
  <c r="D6" i="5"/>
  <c r="C1012" i="1"/>
  <c r="B24" i="9"/>
  <c r="H530" i="1"/>
  <c r="G530" i="1"/>
  <c r="H1628" i="1"/>
  <c r="G1628" i="1"/>
  <c r="F176" i="5"/>
  <c r="C1180" i="1"/>
  <c r="F251" i="5"/>
  <c r="H25" i="3"/>
  <c r="C1255" i="1"/>
  <c r="F308" i="4"/>
  <c r="D417" i="4"/>
  <c r="C303" i="1"/>
  <c r="H316" i="1"/>
  <c r="G316" i="1"/>
  <c r="H1140" i="1"/>
  <c r="G1140" i="1"/>
  <c r="H642" i="1"/>
  <c r="G642" i="1"/>
  <c r="E345" i="9"/>
  <c r="I10" i="3" s="1"/>
  <c r="B346" i="9"/>
  <c r="G1510" i="1"/>
  <c r="H1510" i="1"/>
  <c r="E418" i="4"/>
  <c r="D413" i="1" s="1"/>
  <c r="D355" i="1"/>
  <c r="E417" i="4"/>
  <c r="D412" i="1" s="1"/>
  <c r="C1622" i="1"/>
  <c r="I40" i="3"/>
  <c r="E639" i="4"/>
  <c r="D633" i="1" s="1"/>
  <c r="D424" i="1"/>
  <c r="E640" i="4"/>
  <c r="D634" i="1" s="1"/>
  <c r="H425" i="1"/>
  <c r="G425" i="1"/>
  <c r="G3" i="1"/>
  <c r="H3" i="1"/>
  <c r="H217" i="1"/>
  <c r="G217" i="1"/>
  <c r="G641" i="1"/>
  <c r="H641" i="1"/>
  <c r="G1401" i="1"/>
  <c r="H9" i="3"/>
  <c r="H1401" i="1"/>
  <c r="G102" i="1"/>
  <c r="H102" i="1"/>
  <c r="F152" i="4"/>
  <c r="H18" i="3"/>
  <c r="D299" i="4"/>
  <c r="C148" i="1"/>
  <c r="K1481" i="9"/>
  <c r="H1093" i="1"/>
  <c r="G1093" i="1"/>
  <c r="H1075" i="1"/>
  <c r="G1075" i="1"/>
  <c r="H591" i="1"/>
  <c r="G591" i="1"/>
  <c r="G198" i="1"/>
  <c r="H198" i="1"/>
  <c r="E6" i="5"/>
  <c r="I22" i="3"/>
  <c r="D1012" i="1"/>
  <c r="B343" i="9"/>
  <c r="E342" i="9"/>
  <c r="H31" i="3"/>
  <c r="F141" i="6"/>
  <c r="C1537" i="1"/>
  <c r="D640" i="4"/>
  <c r="F535" i="4"/>
  <c r="C529" i="1"/>
  <c r="H1181" i="1"/>
  <c r="G1181" i="1"/>
  <c r="H356" i="1"/>
  <c r="G356" i="1"/>
  <c r="D639" i="4"/>
  <c r="F430" i="4"/>
  <c r="C424" i="1"/>
  <c r="D422" i="4"/>
  <c r="D300" i="4"/>
  <c r="F6" i="4"/>
  <c r="H17" i="3"/>
  <c r="C2" i="1"/>
  <c r="G269" i="1"/>
  <c r="H269" i="1"/>
  <c r="E643" i="4"/>
  <c r="D417" i="1"/>
  <c r="H121" i="1"/>
  <c r="G121" i="1"/>
  <c r="H460" i="1"/>
  <c r="G460" i="1"/>
  <c r="G1017" i="1"/>
  <c r="H1017" i="1"/>
  <c r="G1538" i="1"/>
  <c r="H1538" i="1"/>
  <c r="D418" i="4"/>
  <c r="F360" i="4"/>
  <c r="C355" i="1"/>
  <c r="G578" i="1"/>
  <c r="H578" i="1"/>
  <c r="I23" i="3"/>
  <c r="D1074" i="1"/>
  <c r="H1074" i="1" s="1"/>
  <c r="H529" i="1" l="1"/>
  <c r="G529" i="1"/>
  <c r="H148" i="1"/>
  <c r="G148" i="1"/>
  <c r="G1074" i="1"/>
  <c r="H1255" i="1"/>
  <c r="G1255" i="1"/>
  <c r="G299" i="9"/>
  <c r="G306" i="9"/>
  <c r="E306" i="9" s="1"/>
  <c r="B306" i="9" s="1"/>
  <c r="F6" i="5"/>
  <c r="C1011" i="1"/>
  <c r="E301" i="4"/>
  <c r="D297" i="1" s="1"/>
  <c r="E423" i="4"/>
  <c r="D295" i="1"/>
  <c r="E300" i="4"/>
  <c r="K3" i="9"/>
  <c r="I9" i="3"/>
  <c r="G1622" i="1"/>
  <c r="H1622" i="1"/>
  <c r="H1180" i="1"/>
  <c r="G1180" i="1"/>
  <c r="H1012" i="1"/>
  <c r="G1012" i="1"/>
  <c r="H11" i="3"/>
  <c r="D637" i="1"/>
  <c r="F418" i="4"/>
  <c r="C413" i="1"/>
  <c r="H424" i="1"/>
  <c r="G424" i="1"/>
  <c r="D301" i="4"/>
  <c r="F299" i="4"/>
  <c r="D423" i="4"/>
  <c r="C295" i="1"/>
  <c r="G303" i="1"/>
  <c r="H303" i="1"/>
  <c r="G355" i="1"/>
  <c r="H355" i="1"/>
  <c r="H2" i="1"/>
  <c r="G2" i="1"/>
  <c r="F422" i="4"/>
  <c r="D643" i="4"/>
  <c r="C417" i="1"/>
  <c r="F639" i="4"/>
  <c r="C633" i="1"/>
  <c r="G1537" i="1"/>
  <c r="H1537" i="1"/>
  <c r="F300" i="4"/>
  <c r="C296" i="1"/>
  <c r="F640" i="4"/>
  <c r="C634" i="1"/>
  <c r="H299" i="9"/>
  <c r="D1011" i="1"/>
  <c r="F417" i="4"/>
  <c r="C412" i="1"/>
  <c r="E299" i="9" l="1"/>
  <c r="B299" i="9" s="1"/>
  <c r="D425" i="4"/>
  <c r="F423" i="4"/>
  <c r="G20" i="9"/>
  <c r="D644" i="4"/>
  <c r="C418" i="1"/>
  <c r="F643" i="4"/>
  <c r="C637" i="1"/>
  <c r="H413" i="1"/>
  <c r="G413" i="1"/>
  <c r="F301" i="4"/>
  <c r="C297" i="1"/>
  <c r="D296" i="1"/>
  <c r="H296" i="1" s="1"/>
  <c r="H8" i="3"/>
  <c r="H1011" i="1"/>
  <c r="G1011" i="1"/>
  <c r="E425" i="4"/>
  <c r="D420" i="1" s="1"/>
  <c r="H20" i="9"/>
  <c r="E644" i="4"/>
  <c r="D418" i="1"/>
  <c r="E424" i="4"/>
  <c r="D419" i="1" s="1"/>
  <c r="I11" i="3"/>
  <c r="N3" i="9"/>
  <c r="H633" i="1"/>
  <c r="G633" i="1"/>
  <c r="D424" i="4"/>
  <c r="H295" i="1"/>
  <c r="G295" i="1"/>
  <c r="G412" i="1"/>
  <c r="H412" i="1"/>
  <c r="G634" i="1"/>
  <c r="H634" i="1"/>
  <c r="H417" i="1"/>
  <c r="G417" i="1"/>
  <c r="G296" i="1" l="1"/>
  <c r="E20" i="9"/>
  <c r="B20" i="9" s="1"/>
  <c r="G637" i="1"/>
  <c r="H637" i="1"/>
  <c r="D646" i="4"/>
  <c r="F644" i="4"/>
  <c r="C638" i="1"/>
  <c r="F424" i="4"/>
  <c r="C419" i="1"/>
  <c r="E646" i="4"/>
  <c r="D638" i="1"/>
  <c r="E645" i="4"/>
  <c r="G297" i="1"/>
  <c r="H297" i="1"/>
  <c r="D645" i="4"/>
  <c r="M3" i="9"/>
  <c r="H418" i="1"/>
  <c r="G418" i="1"/>
  <c r="F425" i="4"/>
  <c r="C420" i="1"/>
  <c r="G419" i="1" l="1"/>
  <c r="H419" i="1"/>
  <c r="E649" i="4"/>
  <c r="D639" i="1"/>
  <c r="D649" i="4"/>
  <c r="F645" i="4"/>
  <c r="C639" i="1"/>
  <c r="H638" i="1"/>
  <c r="G638" i="1"/>
  <c r="H420" i="1"/>
  <c r="G420" i="1"/>
  <c r="D650" i="4"/>
  <c r="F646" i="4"/>
  <c r="C640" i="1"/>
  <c r="G334" i="9"/>
  <c r="H334" i="9"/>
  <c r="E650" i="4"/>
  <c r="D640" i="1"/>
  <c r="E334" i="9" l="1"/>
  <c r="B334" i="9" s="1"/>
  <c r="G297" i="9"/>
  <c r="E297" i="9" s="1"/>
  <c r="B297" i="9" s="1"/>
  <c r="H640" i="1"/>
  <c r="G640" i="1"/>
  <c r="H639" i="1"/>
  <c r="G639" i="1"/>
  <c r="I19" i="3"/>
  <c r="D643" i="1"/>
  <c r="H7" i="3" s="1"/>
  <c r="I20" i="3"/>
  <c r="D644" i="1"/>
  <c r="H20" i="3"/>
  <c r="F650" i="4"/>
  <c r="C644" i="1"/>
  <c r="H19" i="3"/>
  <c r="F649" i="4"/>
  <c r="C643" i="1"/>
  <c r="E298" i="9" l="1"/>
  <c r="I8" i="3" s="1"/>
  <c r="J3" i="9"/>
  <c r="H644" i="1"/>
  <c r="G644" i="1"/>
  <c r="H643" i="1"/>
  <c r="G643" i="1"/>
  <c r="L293" i="9" l="1"/>
  <c r="F293" i="9" s="1"/>
  <c r="G295" i="9"/>
  <c r="H295" i="9"/>
  <c r="H18" i="9"/>
  <c r="G21" i="9"/>
  <c r="H17" i="9"/>
  <c r="I11" i="9"/>
  <c r="K9" i="9"/>
  <c r="J6" i="9"/>
  <c r="H22" i="9"/>
  <c r="G18" i="9"/>
  <c r="M15" i="9"/>
  <c r="I12" i="9"/>
  <c r="K10" i="9"/>
  <c r="J7" i="9"/>
  <c r="G22" i="9"/>
  <c r="M16" i="9"/>
  <c r="L15" i="9"/>
  <c r="K13" i="9"/>
  <c r="J10" i="9"/>
  <c r="I7" i="9"/>
  <c r="K5" i="9"/>
  <c r="H21" i="9"/>
  <c r="I17" i="9"/>
  <c r="G16" i="9"/>
  <c r="J11" i="9"/>
  <c r="I8" i="9"/>
  <c r="K6" i="9"/>
  <c r="I9" i="9"/>
  <c r="G15" i="9"/>
  <c r="J5" i="9"/>
  <c r="L16" i="9"/>
  <c r="K12" i="9"/>
  <c r="G17" i="9"/>
  <c r="K8" i="9"/>
  <c r="J13" i="9"/>
  <c r="J8" i="9"/>
  <c r="I13" i="9"/>
  <c r="J9" i="9"/>
  <c r="H15" i="9"/>
  <c r="I5" i="9"/>
  <c r="K11" i="9"/>
  <c r="H16" i="9"/>
  <c r="I6" i="9"/>
  <c r="J12" i="9"/>
  <c r="K7" i="9"/>
  <c r="J17" i="9"/>
  <c r="E6" i="9" l="1"/>
  <c r="B6" i="9" s="1"/>
  <c r="E10" i="9"/>
  <c r="B10" i="9" s="1"/>
  <c r="E22" i="9"/>
  <c r="B22" i="9" s="1"/>
  <c r="E5" i="9"/>
  <c r="B5" i="9" s="1"/>
  <c r="E9" i="9"/>
  <c r="B9" i="9" s="1"/>
  <c r="E16" i="9"/>
  <c r="E7" i="9"/>
  <c r="B7" i="9" s="1"/>
  <c r="E21" i="9"/>
  <c r="B21" i="9" s="1"/>
  <c r="F16" i="9"/>
  <c r="E8" i="9"/>
  <c r="B8" i="9" s="1"/>
  <c r="E18" i="9"/>
  <c r="B18" i="9" s="1"/>
  <c r="E11" i="9"/>
  <c r="B11" i="9" s="1"/>
  <c r="E13" i="9"/>
  <c r="B13" i="9" s="1"/>
  <c r="E17" i="9"/>
  <c r="B17" i="9" s="1"/>
  <c r="E15" i="9"/>
  <c r="F15" i="9"/>
  <c r="E295" i="9"/>
  <c r="E12" i="9"/>
  <c r="B12" i="9" s="1"/>
  <c r="B293" i="9"/>
  <c r="F23" i="9"/>
  <c r="F14" i="9" l="1"/>
  <c r="F3" i="9" s="1"/>
  <c r="B16" i="9"/>
  <c r="B295" i="9"/>
  <c r="E23" i="9"/>
  <c r="I7" i="3" s="1"/>
  <c r="B15" i="9"/>
  <c r="E14" i="9"/>
  <c r="I13" i="3" s="1"/>
  <c r="E4" i="9"/>
  <c r="E3" i="9" l="1"/>
</calcChain>
</file>

<file path=xl/sharedStrings.xml><?xml version="1.0" encoding="utf-8"?>
<sst xmlns="http://schemas.openxmlformats.org/spreadsheetml/2006/main" count="4733" uniqueCount="3657">
  <si>
    <t>Obveznik:</t>
  </si>
  <si>
    <t>26008 - DJEČJI VRTIĆ DUBRAVA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</si>
  <si>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</si>
  <si>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</si>
  <si>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</si>
  <si>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</si>
  <si>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</si>
  <si>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</si>
  <si>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</si>
  <si>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</si>
  <si>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</si>
  <si>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</si>
  <si>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</si>
  <si>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</si>
  <si>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</si>
  <si>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</si>
  <si>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</si>
  <si>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</si>
  <si>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</si>
  <si>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</si>
  <si>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</si>
  <si>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</si>
  <si>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</si>
  <si>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</si>
  <si>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</si>
  <si>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</si>
  <si>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</si>
  <si>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</si>
  <si>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</si>
  <si>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</si>
  <si>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</si>
  <si>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</si>
  <si>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</si>
  <si>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</si>
  <si>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</si>
  <si>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</si>
  <si>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</si>
  <si>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</si>
  <si>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</si>
  <si>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</si>
  <si>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</si>
  <si>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</si>
  <si>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</si>
  <si>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</si>
  <si>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</si>
  <si>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</si>
  <si>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</si>
  <si>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</si>
  <si>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</si>
  <si>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</si>
  <si>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</si>
  <si>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</si>
  <si>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</si>
  <si>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</si>
  <si>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</si>
  <si>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</si>
  <si>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</si>
  <si>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</si>
  <si>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</si>
  <si>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</si>
  <si>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</si>
  <si>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</si>
  <si>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</si>
  <si>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</si>
  <si>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</si>
  <si>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</si>
  <si>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</si>
  <si>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</si>
  <si>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</si>
  <si>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</si>
  <si>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</si>
  <si>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</si>
  <si>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</si>
  <si>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</si>
  <si>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</si>
  <si>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</si>
  <si>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</si>
  <si>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</si>
  <si>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</si>
  <si>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</si>
  <si>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</si>
  <si>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</si>
  <si>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</si>
  <si>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</si>
  <si>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</si>
  <si>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</si>
  <si>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</si>
  <si>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</si>
  <si>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</si>
  <si>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</si>
  <si>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</si>
  <si>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</si>
  <si>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</si>
  <si>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</si>
  <si>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</si>
  <si>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</si>
  <si>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</si>
  <si>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</si>
  <si>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</si>
  <si>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</si>
  <si>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</si>
  <si>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</si>
  <si>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</si>
  <si>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</si>
  <si>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</si>
  <si>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</si>
  <si>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</si>
  <si>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</si>
  <si>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</si>
  <si>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</si>
  <si>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</si>
  <si>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</si>
  <si>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</si>
  <si>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</si>
  <si>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</si>
  <si>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</si>
  <si>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</si>
  <si>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</si>
  <si>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</si>
  <si>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</si>
  <si>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</si>
  <si>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</si>
  <si>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</si>
  <si>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</si>
  <si>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</si>
  <si>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</si>
  <si>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</si>
  <si>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</si>
  <si>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</si>
  <si>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</si>
  <si>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</si>
  <si>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</si>
  <si>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</si>
  <si>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</si>
  <si>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</si>
  <si>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</si>
  <si>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</si>
  <si>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</si>
  <si>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</si>
  <si>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</si>
  <si>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</si>
  <si>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</si>
  <si>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</si>
  <si>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</si>
  <si>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</si>
  <si>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</si>
  <si>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</si>
  <si>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</si>
  <si>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</si>
  <si>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</si>
  <si>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</si>
  <si>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</si>
  <si>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</si>
  <si>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</si>
  <si>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</si>
  <si>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</si>
  <si>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</si>
  <si>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</si>
  <si>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</si>
  <si>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</si>
  <si>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</si>
  <si>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</si>
  <si>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</si>
  <si>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</si>
  <si>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</si>
  <si>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</si>
  <si>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</si>
  <si>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</si>
  <si>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</si>
  <si>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</si>
  <si>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</si>
  <si>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</si>
  <si>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</si>
  <si>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</si>
  <si>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</si>
  <si>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</si>
  <si>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</si>
  <si>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</si>
  <si>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</si>
  <si>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</si>
  <si>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</si>
  <si>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</si>
  <si>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</si>
  <si>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</si>
  <si>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</si>
  <si>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</si>
  <si>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</si>
  <si>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</si>
  <si>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</si>
  <si>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</si>
  <si>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</si>
  <si>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</si>
  <si>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</si>
  <si>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</si>
  <si>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</si>
  <si>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</si>
  <si>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</si>
  <si>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</si>
  <si>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</si>
  <si>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</si>
  <si>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</si>
  <si>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</si>
  <si>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</si>
  <si>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</si>
  <si>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</si>
  <si>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</si>
  <si>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</si>
  <si>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</si>
  <si>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</si>
  <si>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</si>
  <si>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</si>
  <si>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</si>
  <si>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</si>
  <si>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</si>
  <si>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</si>
  <si>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</si>
  <si>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</si>
  <si>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</si>
  <si>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</si>
  <si>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</si>
  <si>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</si>
  <si>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</si>
  <si>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</si>
  <si>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</si>
  <si>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</si>
  <si>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</si>
  <si>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</si>
  <si>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</si>
  <si>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</si>
  <si>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</si>
  <si>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</si>
  <si>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</si>
  <si>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</si>
  <si>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</si>
  <si>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</si>
  <si>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</si>
  <si>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</si>
  <si>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</si>
  <si>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</si>
  <si>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</si>
  <si>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</si>
  <si>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</si>
  <si>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</si>
  <si>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</si>
  <si>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</si>
  <si>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</si>
  <si>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</si>
  <si>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</si>
  <si>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</si>
  <si>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</si>
  <si>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</si>
  <si>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</si>
  <si>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</si>
  <si>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</si>
  <si>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</si>
  <si>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</si>
  <si>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</si>
  <si>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</si>
  <si>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</si>
  <si>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</si>
  <si>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</si>
  <si>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</si>
  <si>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</si>
  <si>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</si>
  <si>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</si>
  <si>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</si>
  <si>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</si>
  <si>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</si>
  <si>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</si>
  <si>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</si>
  <si>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</si>
  <si>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</si>
  <si>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</si>
  <si>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</si>
  <si>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</si>
  <si>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</si>
  <si>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</si>
  <si>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</si>
  <si>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</si>
  <si>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</si>
  <si>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</si>
  <si>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</si>
  <si>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</si>
  <si>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</si>
  <si>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</si>
  <si>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</si>
  <si>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</si>
  <si>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</si>
  <si>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</si>
  <si>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</si>
  <si>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</si>
  <si>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</si>
  <si>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</si>
  <si>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</si>
  <si>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</si>
  <si>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</si>
  <si>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</si>
  <si>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</si>
  <si>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</si>
  <si>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</si>
  <si>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</si>
  <si>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</si>
  <si>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</si>
  <si>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</si>
  <si>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</si>
  <si>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</si>
  <si>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</si>
  <si>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</si>
  <si>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</si>
  <si>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</si>
  <si>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</si>
  <si>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</si>
  <si>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</si>
  <si>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</si>
  <si>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</si>
  <si>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</si>
  <si>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</si>
  <si>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</si>
  <si>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</si>
  <si>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</si>
  <si>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</si>
  <si>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</si>
  <si>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</si>
  <si>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</si>
  <si>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</si>
  <si>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</si>
  <si>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</si>
  <si>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</si>
  <si>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</si>
  <si>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</si>
  <si>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</si>
  <si>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</si>
  <si>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</si>
  <si>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</si>
  <si>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</si>
  <si>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</si>
  <si>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</si>
  <si>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</si>
  <si>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</si>
  <si>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</si>
  <si>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</si>
  <si>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</si>
  <si>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</si>
  <si>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</si>
  <si>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</si>
  <si>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</si>
  <si>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</si>
  <si>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</si>
  <si>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</si>
  <si>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</si>
  <si>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</si>
  <si>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</si>
  <si>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</si>
  <si>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</si>
  <si>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</si>
  <si>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</si>
  <si>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</si>
  <si>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</si>
  <si>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</si>
  <si>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</si>
  <si>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</si>
  <si>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</si>
  <si>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</si>
  <si>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</si>
  <si>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</si>
  <si>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</si>
  <si>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</si>
  <si>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</si>
  <si>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</si>
  <si>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</si>
  <si>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</si>
  <si>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</si>
  <si>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</si>
  <si>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</si>
  <si>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</si>
  <si>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</si>
  <si>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</si>
  <si>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</si>
  <si>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</si>
  <si>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</si>
  <si>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</si>
  <si>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</si>
  <si>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</si>
  <si>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</si>
  <si>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</si>
  <si>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</si>
  <si>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</si>
  <si>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</si>
  <si>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</si>
  <si>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</si>
  <si>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</si>
  <si>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</si>
  <si>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</si>
  <si>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</si>
  <si>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</si>
  <si>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</si>
  <si>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</si>
  <si>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</si>
  <si>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</si>
  <si>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</si>
  <si>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</si>
  <si>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</si>
  <si>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</si>
  <si>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</si>
  <si>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</si>
  <si>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</si>
  <si>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</si>
  <si>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</si>
  <si>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</si>
  <si>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</si>
  <si>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</si>
  <si>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</si>
  <si>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</si>
  <si>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</si>
  <si>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</si>
  <si>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</si>
  <si>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</si>
  <si>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</si>
  <si>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</si>
  <si>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</si>
  <si>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</si>
  <si>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</si>
  <si>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</si>
  <si>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</si>
  <si>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</si>
  <si>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</si>
  <si>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</si>
  <si>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</si>
  <si>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</si>
  <si>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</si>
  <si>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</si>
  <si>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</si>
  <si>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</si>
  <si>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</si>
  <si>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</si>
  <si>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</si>
  <si>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</si>
  <si>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</si>
  <si>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</si>
  <si>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</si>
  <si>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</si>
  <si>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</si>
  <si>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</si>
  <si>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</si>
  <si>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</si>
  <si>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</si>
  <si>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</si>
  <si>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</si>
  <si>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</si>
  <si>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</si>
  <si>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</si>
  <si>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</si>
  <si>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</si>
  <si>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</si>
  <si>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</si>
  <si>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</si>
  <si>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</si>
  <si>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</si>
  <si>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</si>
  <si>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</si>
  <si>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</si>
  <si>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</si>
  <si>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</si>
  <si>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</si>
  <si>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</si>
  <si>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</si>
  <si>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</si>
  <si>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</si>
  <si>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</si>
  <si>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</si>
  <si>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</si>
  <si>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</si>
  <si>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</si>
  <si>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</si>
  <si>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</si>
  <si>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</si>
  <si>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</si>
  <si>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</si>
  <si>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</si>
  <si>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</si>
  <si>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</si>
  <si>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</si>
  <si>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</si>
  <si>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</si>
  <si>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</si>
  <si>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</si>
  <si>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</si>
  <si>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</si>
  <si>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</si>
  <si>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</si>
  <si>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</si>
  <si>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</si>
  <si>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</si>
  <si>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</si>
  <si>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</si>
  <si>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</si>
  <si>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</si>
  <si>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</si>
  <si>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</si>
  <si>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</si>
  <si>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</si>
  <si>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</si>
  <si>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</si>
  <si>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</si>
  <si>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</si>
  <si>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</si>
  <si>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</si>
  <si>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</si>
  <si>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</si>
  <si>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</si>
  <si>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</si>
  <si>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</si>
  <si>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</si>
  <si>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</si>
  <si>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</si>
  <si>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</si>
  <si>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</si>
  <si>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</si>
  <si>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</si>
  <si>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</si>
  <si>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</si>
  <si>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</si>
  <si>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</si>
  <si>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</si>
  <si>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</si>
  <si>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</si>
  <si>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</si>
  <si>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</si>
  <si>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</si>
  <si>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</si>
  <si>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</si>
  <si>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</si>
  <si>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</si>
  <si>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</si>
  <si>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</si>
  <si>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</si>
  <si>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</si>
  <si>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</si>
  <si>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</si>
  <si>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</si>
  <si>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</si>
  <si>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</si>
  <si>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</si>
  <si>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</si>
  <si>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</si>
  <si>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</si>
  <si>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</si>
  <si>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</si>
  <si>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</si>
  <si>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</si>
  <si>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</si>
  <si>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</si>
  <si>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</si>
  <si>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</si>
  <si>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</si>
  <si>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</si>
  <si>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</si>
  <si>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</si>
  <si>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</si>
  <si>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</si>
  <si>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</si>
  <si>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</si>
  <si>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</si>
  <si>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</si>
  <si>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</si>
  <si>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</si>
  <si>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</si>
  <si>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</si>
  <si>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</si>
  <si>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</si>
  <si>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</si>
  <si>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</si>
  <si>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</si>
  <si>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</si>
  <si>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</si>
  <si>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</si>
  <si>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</si>
  <si>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</si>
  <si>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</si>
  <si>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</si>
  <si>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</si>
  <si>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</si>
  <si>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</si>
  <si>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</si>
  <si>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</si>
  <si>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</si>
  <si>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</si>
  <si>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</si>
  <si>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</si>
  <si>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</si>
  <si>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</si>
  <si>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</si>
  <si>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</si>
  <si>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</si>
  <si>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</si>
  <si>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</si>
  <si>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</si>
  <si>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</si>
  <si>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</si>
  <si>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</si>
  <si>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</si>
  <si>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</si>
  <si>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</si>
  <si>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</si>
  <si>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</si>
  <si>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</si>
  <si>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</si>
  <si>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</si>
  <si>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</si>
  <si>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</si>
  <si>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</si>
  <si>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</si>
  <si>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</si>
  <si>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</si>
  <si>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</si>
  <si>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</si>
  <si>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</si>
  <si>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</si>
  <si>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</si>
  <si>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</si>
  <si>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</si>
  <si>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</si>
  <si>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</si>
  <si>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</si>
  <si>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</si>
  <si>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</si>
  <si>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</si>
  <si>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</si>
  <si>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</si>
  <si>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</si>
  <si>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</si>
  <si>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</si>
  <si>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</si>
  <si>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</si>
  <si>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</si>
  <si>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</si>
  <si>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</si>
  <si>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</si>
  <si>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</si>
  <si>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</si>
  <si>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</si>
  <si>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</si>
  <si>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</si>
  <si>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</si>
  <si>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</si>
  <si>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</si>
  <si>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</si>
  <si>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</si>
  <si>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</si>
  <si>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</si>
  <si>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</si>
  <si>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</si>
  <si>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</si>
  <si>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</si>
  <si>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</si>
  <si>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</si>
  <si>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</si>
  <si>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</si>
  <si>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</si>
  <si>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</si>
  <si>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</si>
  <si>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</si>
  <si>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</si>
  <si>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</si>
  <si>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</si>
  <si>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</si>
  <si>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</si>
  <si>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</si>
  <si>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</si>
  <si>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</si>
  <si>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</si>
  <si>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</si>
  <si>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</si>
  <si>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</si>
  <si>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</si>
  <si>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</si>
  <si>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</si>
  <si>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</si>
  <si>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</si>
  <si>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</si>
  <si>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</si>
  <si>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</si>
  <si>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</si>
  <si>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</si>
  <si>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</si>
  <si>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</si>
  <si>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</si>
  <si>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</si>
  <si>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</si>
  <si>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</si>
  <si>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</si>
  <si>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</si>
  <si>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</si>
  <si>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</si>
  <si>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</si>
  <si>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</si>
  <si>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</si>
  <si>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</si>
  <si>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</si>
  <si>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</si>
  <si>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</si>
  <si>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</si>
  <si>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</si>
  <si>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</si>
  <si>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</si>
  <si>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</si>
  <si>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</si>
  <si>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</si>
  <si>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</si>
  <si>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</si>
  <si>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</si>
  <si>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</si>
  <si>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</si>
  <si>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</si>
  <si>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</si>
  <si>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</si>
  <si>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</si>
  <si>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</si>
  <si>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</si>
  <si>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</si>
  <si>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</si>
  <si>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</si>
  <si>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</si>
  <si>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</si>
  <si>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</si>
  <si>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</si>
  <si>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</si>
  <si>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</si>
  <si>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</si>
  <si>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</si>
  <si>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</si>
  <si>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</si>
  <si>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</si>
  <si>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</si>
  <si>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</si>
  <si>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</si>
  <si>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</si>
  <si>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</si>
  <si>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</si>
  <si>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</si>
  <si>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</si>
  <si>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</si>
  <si>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</si>
  <si>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</si>
  <si>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</si>
  <si>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</si>
  <si>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</si>
  <si>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</si>
  <si>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</si>
  <si>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</si>
  <si>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</si>
  <si>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</si>
  <si>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</si>
  <si>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</si>
  <si>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</si>
  <si>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</si>
  <si>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</si>
  <si>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</si>
  <si>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</si>
  <si>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</si>
  <si>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</si>
  <si>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</si>
  <si>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</si>
  <si>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</si>
  <si>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</si>
  <si>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</si>
  <si>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</si>
  <si>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</si>
  <si>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</si>
  <si>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</si>
  <si>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</si>
  <si>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</si>
  <si>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</si>
  <si>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</si>
  <si>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</si>
  <si>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</si>
  <si>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</si>
  <si>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</si>
  <si>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</si>
  <si>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</si>
  <si>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</si>
  <si>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</si>
  <si>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</si>
  <si>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</si>
  <si>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</si>
  <si>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</si>
  <si>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</si>
  <si>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</si>
  <si>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</si>
  <si>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</si>
  <si>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</si>
  <si>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</si>
  <si>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</si>
  <si>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</si>
  <si>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</si>
  <si>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</si>
  <si>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</si>
  <si>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</si>
  <si>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</si>
  <si>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</si>
  <si>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</si>
  <si>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</si>
  <si>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</si>
  <si>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</si>
  <si>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</si>
  <si>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</si>
  <si>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</si>
  <si>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</si>
  <si>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</si>
  <si>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</si>
  <si>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</si>
  <si>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</si>
  <si>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</si>
  <si>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</si>
  <si>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</si>
  <si>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</si>
  <si>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</si>
  <si>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</si>
  <si>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</si>
  <si>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</si>
  <si>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</si>
  <si>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</si>
  <si>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</si>
  <si>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</si>
  <si>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</si>
  <si>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</si>
  <si>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</si>
  <si>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</si>
  <si>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</si>
  <si>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</si>
  <si>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</si>
  <si>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</si>
  <si>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</si>
  <si>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</si>
  <si>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</si>
  <si>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</si>
  <si>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</si>
  <si>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</si>
  <si>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</si>
  <si>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</si>
  <si>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</si>
  <si>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</si>
  <si>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</si>
  <si>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</si>
  <si>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</si>
  <si>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</si>
  <si>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</si>
  <si>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</si>
  <si>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</si>
  <si>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</si>
  <si>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</si>
  <si>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</si>
  <si>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</si>
  <si>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</si>
  <si>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</si>
  <si>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</si>
  <si>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</si>
  <si>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</si>
  <si>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</si>
  <si>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</si>
  <si>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</si>
  <si>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</si>
  <si>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</si>
  <si>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</si>
  <si>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</si>
  <si>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</si>
  <si>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</si>
  <si>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</si>
  <si>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</si>
  <si>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</si>
  <si>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</si>
  <si>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</si>
  <si>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</si>
  <si>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</si>
  <si>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</si>
  <si>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</si>
  <si>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</si>
  <si>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</si>
  <si>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</si>
  <si>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</si>
  <si>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</si>
  <si>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</si>
  <si>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</si>
  <si>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</si>
  <si>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</si>
  <si>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</si>
  <si>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</si>
  <si>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</si>
  <si>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</si>
  <si>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</si>
  <si>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</si>
  <si>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</si>
  <si>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</si>
  <si>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</si>
  <si>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</si>
  <si>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</si>
  <si>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</si>
  <si>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</si>
  <si>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</si>
  <si>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</si>
  <si>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</si>
  <si>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</si>
  <si>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</si>
  <si>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</si>
  <si>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</si>
  <si>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</si>
  <si>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</si>
  <si>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</si>
  <si>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</si>
  <si>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</si>
  <si>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</si>
  <si>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</si>
  <si>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</si>
  <si>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</si>
  <si>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</si>
  <si>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</si>
  <si>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</si>
  <si>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</si>
  <si>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</si>
  <si>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</si>
  <si>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</si>
  <si>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</si>
  <si>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</si>
  <si>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</si>
  <si>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</si>
  <si>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</si>
  <si>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</si>
  <si>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</si>
  <si>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</si>
  <si>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</si>
  <si>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</si>
  <si>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</si>
  <si>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</si>
  <si>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</si>
  <si>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</si>
  <si>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</si>
  <si>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</si>
  <si>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</si>
  <si>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</si>
  <si>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</si>
  <si>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</si>
  <si>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</si>
  <si>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</si>
  <si>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</si>
  <si>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</si>
  <si>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</si>
  <si>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</si>
  <si>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</si>
  <si>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</si>
  <si>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</si>
  <si>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</si>
  <si>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</si>
  <si>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</si>
  <si>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</si>
  <si>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</si>
  <si>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</si>
  <si>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</si>
  <si>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</si>
  <si>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</si>
  <si>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</si>
  <si>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</si>
  <si>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</si>
  <si>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</si>
  <si>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</si>
  <si>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</si>
  <si>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</si>
  <si>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</si>
  <si>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</si>
  <si>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</si>
  <si>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</si>
  <si>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</si>
  <si>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</si>
  <si>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</si>
  <si>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</si>
  <si>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</si>
  <si>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</si>
  <si>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</si>
  <si>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</si>
  <si>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</si>
  <si>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</si>
  <si>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</si>
  <si>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</si>
  <si>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</si>
  <si>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</si>
  <si>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</si>
  <si>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</si>
  <si>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</si>
  <si>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</si>
  <si>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</si>
  <si>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</si>
  <si>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</si>
  <si>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</si>
  <si>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</si>
  <si>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</si>
  <si>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</si>
  <si>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</si>
  <si>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</si>
  <si>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</si>
  <si>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</si>
  <si>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</si>
  <si>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</si>
  <si>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</si>
  <si>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</si>
  <si>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</si>
  <si>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</si>
  <si>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</si>
  <si>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</si>
  <si>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</si>
  <si>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</si>
  <si>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</si>
  <si>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</si>
  <si>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</si>
  <si>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</si>
  <si>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</si>
  <si>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</si>
  <si>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</si>
  <si>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</si>
  <si>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</si>
  <si>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</si>
  <si>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</si>
  <si>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</si>
  <si>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</si>
  <si>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</si>
  <si>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</si>
  <si>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</si>
  <si>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</si>
  <si>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</si>
  <si>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</si>
  <si>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</si>
  <si>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</si>
  <si>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</si>
  <si>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</si>
  <si>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</si>
  <si>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</si>
  <si>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</si>
  <si>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</si>
  <si>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</si>
  <si>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</si>
  <si>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</si>
  <si>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</si>
  <si>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</si>
  <si>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</si>
  <si>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</si>
  <si>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</si>
  <si>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</si>
  <si>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</si>
  <si>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</si>
  <si>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</si>
  <si>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</si>
  <si>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</si>
  <si>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</si>
  <si>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</si>
  <si>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</si>
  <si>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</si>
  <si>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</si>
  <si>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</si>
  <si>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</si>
  <si>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</si>
  <si>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</si>
  <si>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</si>
  <si>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</si>
  <si>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</si>
  <si>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</si>
  <si>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</si>
  <si>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</si>
  <si>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</si>
  <si>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</si>
  <si>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</si>
  <si>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</si>
  <si>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</si>
  <si>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</si>
  <si>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</si>
  <si>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</si>
  <si>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</si>
  <si>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</si>
  <si>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</si>
  <si>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</si>
  <si>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</si>
  <si>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</si>
  <si>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</si>
  <si>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</si>
  <si>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</si>
  <si>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</si>
  <si>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</si>
  <si>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</si>
  <si>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</si>
  <si>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</si>
  <si>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</si>
  <si>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</si>
  <si>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</si>
  <si>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</si>
  <si>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</si>
  <si>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</si>
  <si>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</si>
  <si>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</si>
  <si>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</si>
  <si>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</si>
  <si>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</si>
  <si>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</si>
  <si>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</si>
  <si>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</si>
  <si>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</si>
  <si>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</si>
  <si>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</si>
  <si>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</si>
  <si>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</si>
  <si>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</si>
  <si>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</si>
  <si>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</si>
  <si>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</si>
  <si>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</si>
  <si>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</si>
  <si>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</si>
  <si>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</si>
  <si>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</si>
  <si>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</si>
  <si>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</si>
  <si>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</si>
  <si>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</si>
  <si>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</si>
  <si>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</si>
  <si>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</si>
  <si>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</si>
  <si>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</si>
  <si>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</si>
  <si>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</si>
  <si>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</si>
  <si>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</si>
  <si>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</si>
  <si>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</si>
  <si>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</si>
  <si>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</si>
  <si>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</si>
  <si>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</si>
  <si>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</si>
  <si>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</si>
  <si>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</si>
  <si>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</si>
  <si>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</si>
  <si>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</si>
  <si>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</si>
  <si>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</si>
  <si>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</si>
  <si>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</si>
  <si>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</si>
  <si>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</si>
  <si>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</si>
  <si>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</si>
  <si>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</si>
  <si>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</si>
  <si>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</si>
  <si>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</si>
  <si>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</si>
  <si>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</si>
  <si>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</si>
  <si>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</si>
  <si>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</si>
  <si>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</si>
  <si>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</si>
  <si>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</si>
  <si>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</si>
  <si>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</si>
  <si>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</si>
  <si>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</si>
  <si>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</si>
  <si>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</si>
  <si>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</si>
  <si>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</si>
  <si>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</si>
  <si>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</si>
  <si>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</si>
  <si>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</si>
  <si>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</si>
  <si>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</si>
  <si>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</si>
  <si>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</si>
  <si>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</si>
  <si>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</si>
  <si>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</si>
  <si>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</si>
  <si>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</si>
  <si>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</si>
  <si>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</si>
  <si>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</si>
  <si>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</si>
  <si>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</si>
  <si>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</si>
  <si>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</si>
  <si>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</si>
  <si>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</si>
  <si>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</si>
  <si>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</si>
  <si>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</si>
  <si>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</si>
  <si>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</si>
  <si>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</si>
  <si>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</si>
  <si>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</si>
  <si>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</si>
  <si>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</si>
  <si>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</si>
  <si>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</si>
  <si>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</si>
  <si>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</si>
  <si>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</si>
  <si>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</si>
  <si>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</si>
  <si>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</si>
  <si>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</si>
  <si>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</si>
  <si>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</si>
  <si>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</si>
  <si>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</si>
  <si>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</si>
  <si>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</si>
  <si>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</si>
  <si>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</si>
  <si>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</si>
  <si>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</si>
  <si>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</si>
  <si>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</si>
  <si>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</si>
  <si>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</si>
  <si>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</si>
  <si>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</si>
  <si>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</si>
  <si>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</si>
  <si>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</si>
  <si>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</si>
  <si>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</si>
  <si>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</si>
  <si>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</si>
  <si>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</si>
  <si>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</si>
  <si>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</si>
  <si>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</si>
  <si>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</si>
  <si>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</si>
  <si>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</si>
  <si>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</si>
  <si>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</si>
  <si>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</si>
  <si>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</si>
  <si>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</si>
  <si>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</si>
  <si>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</si>
  <si>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</si>
  <si>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</si>
  <si>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</si>
  <si>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</si>
  <si>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</si>
  <si>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</si>
  <si>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</si>
  <si>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</si>
  <si>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</si>
  <si>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</si>
  <si>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</si>
  <si>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</si>
  <si>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</si>
  <si>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</si>
  <si>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</si>
  <si>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</si>
  <si>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</si>
  <si>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</si>
  <si>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</si>
  <si>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</si>
  <si>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</si>
  <si>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</si>
  <si>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</si>
  <si>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</si>
  <si>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</si>
  <si>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</si>
  <si>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</si>
  <si>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</si>
  <si>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</si>
  <si>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</si>
  <si>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</si>
  <si>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</si>
  <si>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</si>
  <si>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</si>
  <si>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</si>
  <si>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</si>
  <si>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</si>
  <si>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</si>
  <si>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</si>
  <si>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</si>
  <si>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</si>
  <si>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</si>
  <si>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</si>
  <si>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</si>
  <si>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</si>
  <si>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</si>
  <si>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</si>
  <si>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</si>
  <si>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</si>
  <si>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</si>
  <si>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</si>
  <si>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</si>
  <si>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</si>
  <si>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</si>
  <si>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</si>
  <si>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</si>
  <si>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</si>
  <si>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</si>
  <si>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</si>
  <si>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</si>
  <si>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</si>
  <si>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</si>
  <si>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</si>
  <si>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</si>
  <si>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</si>
  <si>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</si>
  <si>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</si>
  <si>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</si>
  <si>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</si>
  <si>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</si>
  <si>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</si>
  <si>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</si>
  <si>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</si>
  <si>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</si>
  <si>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</si>
  <si>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</si>
  <si>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</si>
  <si>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</si>
  <si>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</si>
  <si>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</si>
  <si>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</si>
  <si>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</si>
  <si>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</si>
  <si>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</si>
  <si>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</si>
  <si>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</si>
  <si>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</si>
  <si>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</si>
  <si>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</si>
  <si>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</si>
  <si>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</si>
  <si>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</si>
  <si>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</si>
  <si>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</si>
  <si>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</si>
  <si>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</si>
  <si>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</si>
  <si>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</si>
  <si>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</si>
  <si>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</si>
  <si>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</si>
  <si>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</si>
  <si>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</si>
  <si>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</si>
  <si>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</si>
  <si>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</si>
  <si>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</si>
  <si>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</si>
  <si>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</si>
  <si>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</si>
  <si>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</si>
  <si>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</si>
  <si>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</si>
  <si>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</si>
  <si>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</si>
  <si>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</si>
  <si>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</si>
  <si>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</si>
  <si>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</si>
  <si>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</si>
  <si>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</si>
  <si>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</si>
  <si>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</si>
  <si>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</si>
  <si>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</si>
  <si>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</si>
  <si>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</si>
  <si>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</si>
  <si>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</si>
  <si>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</si>
  <si>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</si>
  <si>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</si>
  <si>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</si>
  <si>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</si>
  <si>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</si>
  <si>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</si>
  <si>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</si>
  <si>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</si>
  <si>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</si>
  <si>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</si>
  <si>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</si>
  <si>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</si>
  <si>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</si>
  <si>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</si>
  <si>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</si>
  <si>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</si>
  <si>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</si>
  <si>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</si>
  <si>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</si>
  <si>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</si>
  <si>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</si>
  <si>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</si>
  <si>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</si>
  <si>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</si>
  <si>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</si>
  <si>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</si>
  <si>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</si>
  <si>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</si>
  <si>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</si>
  <si>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</si>
  <si>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</si>
  <si>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</si>
  <si>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</si>
  <si>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</si>
  <si>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</si>
  <si>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</si>
  <si>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</si>
  <si>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</si>
  <si>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</si>
  <si>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</si>
  <si>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</si>
  <si>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</si>
  <si>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</si>
  <si>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</si>
  <si>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</si>
  <si>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</si>
  <si>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</si>
  <si>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</si>
  <si>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</si>
  <si>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</si>
  <si>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</si>
  <si>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</si>
  <si>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</si>
  <si>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</si>
  <si>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</si>
  <si>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</si>
  <si>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</si>
  <si>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</si>
  <si>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</si>
  <si>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</si>
  <si>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</si>
  <si>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</si>
  <si>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</si>
  <si>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</si>
  <si>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</si>
  <si>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</si>
  <si>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</si>
  <si>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</si>
  <si>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</si>
  <si>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</si>
  <si>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</si>
  <si>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</si>
  <si>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</si>
  <si>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</si>
  <si>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</si>
  <si>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</si>
  <si>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</si>
  <si>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</si>
  <si>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</si>
  <si>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</si>
  <si>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</si>
  <si>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</si>
  <si>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</si>
  <si>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</si>
  <si>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</si>
  <si>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</si>
  <si>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</si>
  <si>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</si>
  <si>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</si>
  <si>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</si>
  <si>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</si>
  <si>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</si>
  <si>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</si>
  <si>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</si>
  <si>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</si>
  <si>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</si>
  <si>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</si>
  <si>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</si>
  <si>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</si>
  <si>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</si>
  <si>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</si>
  <si>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</si>
  <si>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</si>
  <si>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</si>
  <si>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</si>
  <si>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</si>
  <si>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</si>
  <si>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</si>
  <si>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</si>
  <si>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</si>
  <si>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</si>
  <si>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</si>
  <si>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</si>
  <si>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</si>
  <si>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</si>
  <si>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</si>
  <si>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</si>
  <si>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</si>
  <si>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</si>
  <si>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</si>
  <si>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</si>
  <si>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</si>
  <si>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</si>
  <si>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</si>
  <si>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</si>
  <si>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</si>
  <si>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</si>
  <si>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</si>
  <si>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</si>
  <si>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</si>
  <si>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</si>
  <si>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</si>
  <si>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</si>
  <si>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</si>
  <si>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</si>
  <si>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</si>
  <si>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</si>
  <si>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</si>
  <si>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</si>
  <si>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</si>
  <si>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</si>
  <si>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</si>
  <si>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</si>
  <si>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</si>
  <si>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</si>
  <si>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</si>
  <si>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</si>
  <si>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</si>
  <si>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</si>
  <si>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</si>
  <si>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</si>
  <si>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</si>
  <si>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</si>
  <si>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</si>
  <si>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</si>
  <si>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</si>
  <si>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</si>
  <si>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</si>
  <si>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</si>
  <si>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</si>
  <si>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</si>
  <si>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</si>
  <si>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</si>
  <si>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</si>
  <si>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</si>
  <si>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</si>
  <si>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</si>
  <si>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</si>
  <si>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</si>
  <si>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</si>
  <si>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</si>
  <si>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</si>
  <si>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</si>
  <si>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</si>
  <si>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</si>
  <si>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</si>
  <si>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</si>
  <si>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</si>
  <si>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</si>
  <si>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</si>
  <si>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</si>
  <si>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</si>
  <si>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</si>
  <si>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</si>
  <si>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</si>
  <si>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</si>
  <si>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</si>
  <si>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</si>
  <si>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</si>
  <si>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</si>
  <si>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</si>
  <si>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</si>
  <si>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</si>
  <si>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</si>
  <si>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</si>
  <si>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</si>
  <si>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</si>
  <si>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</si>
  <si>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</si>
  <si>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</si>
  <si>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</si>
  <si>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</si>
  <si>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</si>
  <si>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</si>
  <si>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</si>
  <si>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</si>
  <si>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</si>
  <si>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</si>
  <si>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</si>
  <si>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</si>
  <si>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</si>
  <si>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</si>
  <si>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</si>
  <si>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</si>
  <si>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</si>
  <si>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</si>
  <si>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</si>
  <si>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</si>
  <si>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</si>
  <si>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</si>
  <si>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</si>
  <si>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</si>
  <si>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</si>
  <si>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</si>
  <si>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</si>
  <si>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</si>
  <si>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</si>
  <si>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</si>
  <si>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</si>
  <si>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</si>
  <si>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</si>
  <si>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</si>
  <si>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</si>
  <si>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</si>
  <si>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</si>
  <si>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</si>
  <si>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</si>
  <si>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</si>
  <si>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</si>
  <si>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</si>
  <si>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</si>
  <si>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</si>
  <si>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</si>
  <si>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</si>
  <si>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</si>
  <si>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</si>
  <si>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</si>
  <si>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</si>
  <si>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</si>
  <si>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</si>
  <si>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</si>
  <si>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</si>
  <si>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</si>
  <si>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</si>
  <si>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</si>
  <si>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</si>
  <si>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</si>
  <si>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</si>
  <si>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</si>
  <si>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</si>
  <si>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</si>
  <si>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</si>
  <si>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</si>
  <si>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</si>
  <si>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</si>
  <si>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</si>
  <si>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</si>
  <si>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</si>
  <si>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</si>
  <si>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</si>
  <si>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</si>
  <si>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</si>
  <si>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</si>
  <si>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</si>
  <si>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</si>
  <si>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</si>
  <si>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</si>
  <si>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</si>
  <si>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</si>
  <si>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</si>
  <si>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</si>
  <si>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</si>
  <si>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</si>
  <si>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</si>
  <si>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</si>
  <si>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</si>
  <si>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</si>
  <si>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</si>
  <si>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</si>
  <si>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</si>
  <si>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</si>
  <si>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</si>
  <si>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</si>
  <si>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</si>
  <si>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</si>
  <si>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</si>
  <si>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</si>
  <si>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</si>
  <si>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</si>
  <si>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</si>
  <si>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</si>
  <si>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</si>
  <si>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</si>
  <si>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</si>
  <si>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</si>
  <si>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</si>
  <si>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</si>
  <si>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</si>
  <si>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</si>
  <si>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</si>
  <si>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</si>
  <si>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</si>
  <si>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</si>
  <si>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</si>
  <si>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</si>
  <si>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</si>
  <si>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</si>
  <si>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</si>
  <si>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</si>
  <si>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</si>
  <si>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</si>
  <si>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</si>
  <si>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</si>
  <si>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</si>
  <si>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</si>
  <si>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</si>
  <si>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</si>
  <si>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</si>
  <si>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</si>
  <si>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</si>
  <si>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</si>
  <si>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</si>
  <si>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</si>
  <si>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</si>
  <si>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</si>
  <si>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</si>
  <si>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</si>
  <si>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</si>
  <si>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</si>
  <si>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</si>
  <si>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</si>
  <si>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</si>
  <si>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</si>
  <si>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</si>
  <si>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</si>
  <si>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</si>
  <si>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</si>
  <si>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</si>
  <si>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</si>
  <si>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</si>
  <si>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</si>
  <si>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</si>
  <si>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</si>
  <si>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</si>
  <si>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</si>
  <si>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</si>
  <si>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</si>
  <si>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</si>
  <si>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</si>
  <si>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</si>
  <si>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</si>
  <si>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</si>
  <si>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</si>
  <si>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</si>
  <si>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</si>
  <si>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</si>
  <si>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</si>
  <si>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</si>
  <si>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</si>
  <si>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</si>
  <si>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</si>
  <si>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</si>
  <si>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</si>
  <si>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</si>
  <si>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</si>
  <si>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</si>
  <si>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</si>
  <si>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</si>
  <si>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</si>
  <si>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</si>
  <si>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</si>
  <si>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</si>
  <si>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</si>
  <si>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</si>
  <si>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</si>
  <si>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</si>
  <si>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</si>
  <si>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</si>
  <si>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</si>
  <si>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</si>
  <si>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</si>
  <si>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</si>
  <si>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</si>
  <si>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</si>
  <si>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</si>
  <si>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</si>
  <si>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</si>
  <si>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</si>
  <si>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</si>
  <si>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</si>
  <si>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</si>
  <si>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</si>
  <si>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</si>
  <si>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</si>
  <si>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</si>
  <si>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</si>
  <si>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</si>
  <si>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</si>
  <si>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</si>
  <si>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</si>
  <si>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</si>
  <si>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</si>
  <si>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</si>
  <si>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</si>
  <si>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</si>
  <si>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</si>
  <si>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</si>
  <si>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</si>
  <si>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</si>
  <si>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</si>
  <si>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</si>
  <si>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</si>
  <si>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</si>
  <si>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</si>
  <si>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</si>
  <si>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</si>
  <si>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</si>
  <si>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</si>
  <si>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</si>
  <si>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</si>
  <si>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</si>
  <si>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</si>
  <si>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</si>
  <si>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</si>
  <si>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</si>
  <si>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</si>
  <si>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</si>
  <si>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</si>
  <si>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</si>
  <si>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</si>
  <si>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</si>
  <si>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</si>
  <si>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</si>
  <si>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</si>
  <si>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</si>
  <si>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</si>
  <si>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</si>
  <si>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</si>
  <si>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</si>
  <si>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</si>
  <si>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</si>
  <si>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</si>
  <si>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</si>
  <si>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</si>
  <si>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</si>
  <si>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</si>
  <si>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</si>
  <si>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</si>
  <si>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</si>
  <si>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</si>
  <si>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</si>
  <si>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</si>
  <si>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</si>
  <si>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</si>
  <si>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</si>
  <si>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</si>
  <si>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</si>
  <si>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</si>
  <si>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</si>
  <si>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</si>
  <si>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</si>
  <si>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</si>
  <si>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</si>
  <si>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</si>
  <si>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</si>
  <si>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</si>
  <si>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</si>
  <si>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</si>
  <si>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</si>
  <si>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</si>
  <si>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</si>
  <si>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</si>
  <si>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</si>
  <si>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</si>
  <si>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</si>
  <si>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</si>
  <si>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</si>
  <si>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</si>
  <si>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</si>
  <si>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</si>
  <si>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</si>
  <si>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</si>
  <si>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</si>
  <si>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</si>
  <si>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</si>
  <si>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</si>
  <si>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</si>
  <si>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</si>
  <si>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</si>
  <si>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</si>
  <si>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</si>
  <si>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</si>
  <si>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</si>
  <si>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</si>
  <si>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</si>
  <si>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</si>
  <si>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</si>
  <si>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</si>
  <si>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</si>
  <si>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</si>
  <si>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</si>
  <si>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</si>
  <si>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</si>
  <si>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</si>
  <si>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</si>
  <si>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</si>
  <si>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</si>
  <si>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</si>
  <si>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</si>
  <si>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</si>
  <si>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</si>
  <si>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</si>
  <si>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</si>
  <si>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</si>
  <si>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</si>
  <si>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</si>
  <si>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</si>
  <si>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</si>
  <si>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</si>
  <si>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</si>
  <si>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</si>
  <si>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</si>
  <si>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</si>
  <si>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</si>
  <si>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</si>
  <si>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</si>
  <si>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</si>
  <si>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</si>
  <si>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</si>
  <si>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</si>
  <si>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</si>
  <si>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</si>
  <si>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</si>
  <si>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</si>
  <si>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</si>
  <si>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</si>
  <si>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</si>
  <si>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</si>
  <si>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</si>
  <si>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</si>
  <si>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</si>
  <si>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</si>
  <si>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</si>
  <si>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</si>
  <si>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</si>
  <si>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</si>
  <si>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</si>
  <si>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</si>
  <si>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</si>
  <si>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</si>
  <si>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</si>
  <si>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</si>
  <si>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</si>
  <si>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</si>
  <si>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</si>
  <si>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</si>
  <si>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</si>
  <si>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</si>
  <si>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</si>
  <si>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</si>
  <si>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</si>
  <si>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</si>
  <si>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</si>
  <si>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</si>
  <si>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</si>
  <si>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</si>
  <si>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</si>
  <si>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</si>
  <si>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</si>
  <si>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</si>
  <si>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</si>
  <si>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</si>
  <si>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</si>
  <si>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</si>
  <si>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</si>
  <si>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</si>
  <si>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</si>
  <si>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</si>
  <si>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</si>
  <si>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</si>
  <si>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</si>
  <si>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</si>
  <si>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</si>
  <si>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</si>
  <si>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</si>
  <si>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</si>
  <si>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</si>
  <si>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</si>
  <si>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</si>
  <si>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</si>
  <si>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</si>
  <si>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</si>
  <si>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</si>
  <si>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DUBRAVA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</si>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</sst>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396457.54</v>
      </c>
      <c r="D2" s="7">
        <f>'PR-RAS'!E6</f>
        <v>545390.77</v>
      </c>
      <c r="E2" s="7">
        <v>0</v>
      </c>
      <c r="F2" s="7">
        <v>0</v>
      </c>
      <c r="G2" s="8">
        <f t="shared" ref="G2:G274" si="0">(B2/1000)*(C2*1+D2*2)</f>
        <v>1487.2390800000001</v>
      </c>
      <c r="H2" s="8">
        <f t="shared" ref="H2:H274" si="1">ABS(C2-ROUND(C2,0))+ABS(D2-ROUND(D2,0))</f>
        <v>0.69000000000232831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4813</v>
      </c>
      <c r="D45" s="2">
        <f>'PR-RAS'!E49</f>
        <v>9683.9</v>
      </c>
      <c r="E45" s="2">
        <v>0</v>
      </c>
      <c r="F45" s="2">
        <v>0</v>
      </c>
      <c r="G45" s="3">
        <f t="shared" si="0"/>
        <v>1063.9551999999999</v>
      </c>
      <c r="H45" s="3">
        <f t="shared" si="1"/>
        <v>0.1000000000003638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4813</v>
      </c>
      <c r="D54" s="2">
        <f>'PR-RAS'!E58</f>
        <v>9683.9</v>
      </c>
      <c r="E54" s="2">
        <v>0</v>
      </c>
      <c r="F54" s="2">
        <v>0</v>
      </c>
      <c r="G54" s="3">
        <f t="shared" si="0"/>
        <v>1281.5824</v>
      </c>
      <c r="H54" s="3">
        <f t="shared" si="1"/>
        <v>0.1000000000003638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4813</v>
      </c>
      <c r="D55" s="2">
        <f>'PR-RAS'!E59</f>
        <v>9683.9</v>
      </c>
      <c r="E55" s="2">
        <v>0</v>
      </c>
      <c r="F55" s="2">
        <v>0</v>
      </c>
      <c r="G55" s="3">
        <f t="shared" si="0"/>
        <v>1305.7631999999999</v>
      </c>
      <c r="H55" s="3">
        <f t="shared" si="1"/>
        <v>0.1000000000003638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90171.48</v>
      </c>
      <c r="D102" s="2">
        <f>'PR-RAS'!E106</f>
        <v>91992.97</v>
      </c>
      <c r="E102" s="2">
        <v>0</v>
      </c>
      <c r="F102" s="2">
        <v>0</v>
      </c>
      <c r="G102" s="3">
        <f t="shared" si="0"/>
        <v>27689.899420000002</v>
      </c>
      <c r="H102" s="3">
        <f t="shared" si="1"/>
        <v>0.50999999999476131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90171.48</v>
      </c>
      <c r="D108" s="2">
        <f>'PR-RAS'!E112</f>
        <v>91992.97</v>
      </c>
      <c r="E108" s="2">
        <v>0</v>
      </c>
      <c r="F108" s="2">
        <v>0</v>
      </c>
      <c r="G108" s="3">
        <f t="shared" si="0"/>
        <v>29334.843939999999</v>
      </c>
      <c r="H108" s="3">
        <f t="shared" si="1"/>
        <v>0.50999999999476131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90171.48</v>
      </c>
      <c r="D113" s="2">
        <f>'PR-RAS'!E117</f>
        <v>91992.97</v>
      </c>
      <c r="E113" s="2">
        <v>0</v>
      </c>
      <c r="F113" s="2">
        <v>0</v>
      </c>
      <c r="G113" s="3">
        <f t="shared" si="0"/>
        <v>30705.63104</v>
      </c>
      <c r="H113" s="3">
        <f t="shared" si="1"/>
        <v>0.50999999999476131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1980</v>
      </c>
      <c r="D121" s="2">
        <f>'PR-RAS'!E125</f>
        <v>480</v>
      </c>
      <c r="E121" s="2">
        <v>0</v>
      </c>
      <c r="F121" s="2">
        <v>0</v>
      </c>
      <c r="G121" s="3">
        <f t="shared" si="0"/>
        <v>352.8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1980</v>
      </c>
      <c r="D125" s="2">
        <f>'PR-RAS'!E129</f>
        <v>480</v>
      </c>
      <c r="E125" s="2">
        <v>0</v>
      </c>
      <c r="F125" s="2">
        <v>0</v>
      </c>
      <c r="G125" s="3">
        <f t="shared" si="0"/>
        <v>364.56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1980</v>
      </c>
      <c r="D126" s="2">
        <f>'PR-RAS'!E130</f>
        <v>480</v>
      </c>
      <c r="E126" s="2">
        <v>0</v>
      </c>
      <c r="F126" s="2">
        <v>0</v>
      </c>
      <c r="G126" s="3">
        <f t="shared" si="0"/>
        <v>367.5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299493.06</v>
      </c>
      <c r="D130" s="2">
        <f>'PR-RAS'!E134</f>
        <v>443233.9</v>
      </c>
      <c r="E130" s="2">
        <v>0</v>
      </c>
      <c r="F130" s="2">
        <v>0</v>
      </c>
      <c r="G130" s="3">
        <f t="shared" si="0"/>
        <v>152988.95094000001</v>
      </c>
      <c r="H130" s="3">
        <f t="shared" si="1"/>
        <v>0.15999999997438863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299493.06</v>
      </c>
      <c r="D131" s="2">
        <f>'PR-RAS'!E135</f>
        <v>443233.9</v>
      </c>
      <c r="E131" s="2">
        <v>0</v>
      </c>
      <c r="F131" s="2">
        <v>0</v>
      </c>
      <c r="G131" s="3">
        <f t="shared" si="0"/>
        <v>154174.91180000003</v>
      </c>
      <c r="H131" s="3">
        <f t="shared" si="1"/>
        <v>0.15999999997438863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299493.06</v>
      </c>
      <c r="D132" s="2">
        <f>'PR-RAS'!E136</f>
        <v>443233.9</v>
      </c>
      <c r="E132" s="2">
        <v>0</v>
      </c>
      <c r="F132" s="2">
        <v>0</v>
      </c>
      <c r="G132" s="3">
        <f t="shared" si="0"/>
        <v>155360.87266000002</v>
      </c>
      <c r="H132" s="3">
        <f t="shared" si="1"/>
        <v>0.15999999997438863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381922.03</v>
      </c>
      <c r="D148" s="2">
        <f>'PR-RAS'!E152</f>
        <v>545594.29</v>
      </c>
      <c r="E148" s="2">
        <v>0</v>
      </c>
      <c r="F148" s="2">
        <v>0</v>
      </c>
      <c r="G148" s="3">
        <f t="shared" si="0"/>
        <v>216547.25967</v>
      </c>
      <c r="H148" s="3">
        <f t="shared" si="1"/>
        <v>0.32000000006519258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291377.26</v>
      </c>
      <c r="D149" s="2">
        <f>'PR-RAS'!E153</f>
        <v>417125.01999999996</v>
      </c>
      <c r="E149" s="2">
        <v>0</v>
      </c>
      <c r="F149" s="2">
        <v>0</v>
      </c>
      <c r="G149" s="3">
        <f t="shared" si="0"/>
        <v>166592.84039999996</v>
      </c>
      <c r="H149" s="3">
        <f t="shared" si="1"/>
        <v>0.27999999996973202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228292.85</v>
      </c>
      <c r="D150" s="2">
        <f>'PR-RAS'!E154</f>
        <v>312571.40999999997</v>
      </c>
      <c r="E150" s="2">
        <v>0</v>
      </c>
      <c r="F150" s="2">
        <v>0</v>
      </c>
      <c r="G150" s="3">
        <f t="shared" si="0"/>
        <v>127161.91482999998</v>
      </c>
      <c r="H150" s="3">
        <f t="shared" si="1"/>
        <v>0.55999999996856786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228292.85</v>
      </c>
      <c r="D151" s="2">
        <f>'PR-RAS'!E155</f>
        <v>312571.40999999997</v>
      </c>
      <c r="E151" s="2">
        <v>0</v>
      </c>
      <c r="F151" s="2">
        <v>0</v>
      </c>
      <c r="G151" s="3">
        <f t="shared" si="0"/>
        <v>128015.35049999999</v>
      </c>
      <c r="H151" s="3">
        <f t="shared" si="1"/>
        <v>0.55999999996856786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25397.78</v>
      </c>
      <c r="D155" s="2">
        <f>'PR-RAS'!E159</f>
        <v>53050</v>
      </c>
      <c r="E155" s="2">
        <v>0</v>
      </c>
      <c r="F155" s="2">
        <v>0</v>
      </c>
      <c r="G155" s="3">
        <f t="shared" si="0"/>
        <v>20250.65812</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37686.629999999997</v>
      </c>
      <c r="D156" s="2">
        <f>'PR-RAS'!E160</f>
        <v>51503.61</v>
      </c>
      <c r="E156" s="2">
        <v>0</v>
      </c>
      <c r="F156" s="2">
        <v>0</v>
      </c>
      <c r="G156" s="3">
        <f t="shared" si="0"/>
        <v>21807.546750000001</v>
      </c>
      <c r="H156" s="3">
        <f t="shared" si="1"/>
        <v>0.76000000000203727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37686.629999999997</v>
      </c>
      <c r="D158" s="2">
        <f>'PR-RAS'!E162</f>
        <v>51503.61</v>
      </c>
      <c r="E158" s="2">
        <v>0</v>
      </c>
      <c r="F158" s="2">
        <v>0</v>
      </c>
      <c r="G158" s="3">
        <f t="shared" si="0"/>
        <v>22088.934450000001</v>
      </c>
      <c r="H158" s="3">
        <f t="shared" si="1"/>
        <v>0.76000000000203727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76842.87999999999</v>
      </c>
      <c r="D160" s="2">
        <f>'PR-RAS'!E164</f>
        <v>95797.950000000012</v>
      </c>
      <c r="E160" s="2">
        <v>0</v>
      </c>
      <c r="F160" s="2">
        <v>0</v>
      </c>
      <c r="G160" s="3">
        <f t="shared" si="0"/>
        <v>42681.766020000003</v>
      </c>
      <c r="H160" s="3">
        <f t="shared" si="1"/>
        <v>0.16999999999825377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12861.57</v>
      </c>
      <c r="D161" s="2">
        <f>'PR-RAS'!E165</f>
        <v>13277.489999999998</v>
      </c>
      <c r="E161" s="2">
        <v>0</v>
      </c>
      <c r="F161" s="2">
        <v>0</v>
      </c>
      <c r="G161" s="3">
        <f t="shared" si="0"/>
        <v>6306.6479999999992</v>
      </c>
      <c r="H161" s="3">
        <f t="shared" si="1"/>
        <v>0.91999999999825377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791.92</v>
      </c>
      <c r="D162" s="2">
        <f>'PR-RAS'!E166</f>
        <v>933.99</v>
      </c>
      <c r="E162" s="2">
        <v>0</v>
      </c>
      <c r="F162" s="2">
        <v>0</v>
      </c>
      <c r="G162" s="3">
        <f t="shared" si="0"/>
        <v>428.24390000000005</v>
      </c>
      <c r="H162" s="3">
        <f t="shared" si="1"/>
        <v>9.0000000000031832E-2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9692.6299999999992</v>
      </c>
      <c r="D163" s="2">
        <f>'PR-RAS'!E167</f>
        <v>9395.48</v>
      </c>
      <c r="E163" s="2">
        <v>0</v>
      </c>
      <c r="F163" s="2">
        <v>0</v>
      </c>
      <c r="G163" s="3">
        <f t="shared" si="0"/>
        <v>4614.3415799999993</v>
      </c>
      <c r="H163" s="3">
        <f t="shared" si="1"/>
        <v>0.8500000000003638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1737.42</v>
      </c>
      <c r="D164" s="2">
        <f>'PR-RAS'!E168</f>
        <v>2729.22</v>
      </c>
      <c r="E164" s="2">
        <v>0</v>
      </c>
      <c r="F164" s="2">
        <v>0</v>
      </c>
      <c r="G164" s="3">
        <f t="shared" si="0"/>
        <v>1172.92518</v>
      </c>
      <c r="H164" s="3">
        <f t="shared" si="1"/>
        <v>0.63999999999987267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639.6</v>
      </c>
      <c r="D165" s="2">
        <f>'PR-RAS'!E169</f>
        <v>218.8</v>
      </c>
      <c r="E165" s="2">
        <v>0</v>
      </c>
      <c r="F165" s="2">
        <v>0</v>
      </c>
      <c r="G165" s="3">
        <f t="shared" si="0"/>
        <v>176.66080000000002</v>
      </c>
      <c r="H165" s="3">
        <f t="shared" si="1"/>
        <v>0.59999999999996589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36699.100000000006</v>
      </c>
      <c r="D166" s="2">
        <f>'PR-RAS'!E170</f>
        <v>54511.42</v>
      </c>
      <c r="E166" s="2">
        <v>0</v>
      </c>
      <c r="F166" s="2">
        <v>0</v>
      </c>
      <c r="G166" s="3">
        <f t="shared" si="0"/>
        <v>24044.1201</v>
      </c>
      <c r="H166" s="3">
        <f t="shared" si="1"/>
        <v>0.52000000000407454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7417.91</v>
      </c>
      <c r="D167" s="2">
        <f>'PR-RAS'!E171</f>
        <v>13699.9</v>
      </c>
      <c r="E167" s="2">
        <v>0</v>
      </c>
      <c r="F167" s="2">
        <v>0</v>
      </c>
      <c r="G167" s="3">
        <f t="shared" si="0"/>
        <v>5779.7398600000006</v>
      </c>
      <c r="H167" s="3">
        <f t="shared" si="1"/>
        <v>0.19000000000050932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18911.009999999998</v>
      </c>
      <c r="D168" s="2">
        <f>'PR-RAS'!E172</f>
        <v>21665.95</v>
      </c>
      <c r="E168" s="2">
        <v>0</v>
      </c>
      <c r="F168" s="2">
        <v>0</v>
      </c>
      <c r="G168" s="3">
        <f t="shared" si="0"/>
        <v>10394.565970000001</v>
      </c>
      <c r="H168" s="3">
        <f t="shared" si="1"/>
        <v>5.9999999997671694E-2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5977.5</v>
      </c>
      <c r="D169" s="2">
        <f>'PR-RAS'!E173</f>
        <v>10332.68</v>
      </c>
      <c r="E169" s="2">
        <v>0</v>
      </c>
      <c r="F169" s="2">
        <v>0</v>
      </c>
      <c r="G169" s="3">
        <f t="shared" si="0"/>
        <v>4476.0004800000006</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531.08000000000004</v>
      </c>
      <c r="D170" s="2">
        <f>'PR-RAS'!E174</f>
        <v>128.44</v>
      </c>
      <c r="E170" s="2">
        <v>0</v>
      </c>
      <c r="F170" s="2">
        <v>0</v>
      </c>
      <c r="G170" s="3">
        <f t="shared" si="0"/>
        <v>133.16524000000001</v>
      </c>
      <c r="H170" s="3">
        <f t="shared" si="1"/>
        <v>0.52000000000003865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2601.94</v>
      </c>
      <c r="D171" s="2">
        <f>'PR-RAS'!E175</f>
        <v>8684.4500000000007</v>
      </c>
      <c r="E171" s="2">
        <v>0</v>
      </c>
      <c r="F171" s="2">
        <v>0</v>
      </c>
      <c r="G171" s="3">
        <f t="shared" si="0"/>
        <v>3395.0428000000002</v>
      </c>
      <c r="H171" s="3">
        <f t="shared" si="1"/>
        <v>0.51000000000067303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1259.6600000000001</v>
      </c>
      <c r="D173" s="2">
        <f>'PR-RAS'!E177</f>
        <v>0</v>
      </c>
      <c r="E173" s="2">
        <v>0</v>
      </c>
      <c r="F173" s="2">
        <v>0</v>
      </c>
      <c r="G173" s="3">
        <f t="shared" si="0"/>
        <v>216.66152</v>
      </c>
      <c r="H173" s="3">
        <f t="shared" si="1"/>
        <v>0.33999999999991815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21493.949999999997</v>
      </c>
      <c r="D174" s="2">
        <f>'PR-RAS'!E178</f>
        <v>25567.47</v>
      </c>
      <c r="E174" s="2">
        <v>0</v>
      </c>
      <c r="F174" s="2">
        <v>0</v>
      </c>
      <c r="G174" s="3">
        <f t="shared" si="0"/>
        <v>12564.79797</v>
      </c>
      <c r="H174" s="3">
        <f t="shared" si="1"/>
        <v>0.52000000000407454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829.42</v>
      </c>
      <c r="D175" s="2">
        <f>'PR-RAS'!E179</f>
        <v>1330.85</v>
      </c>
      <c r="E175" s="2">
        <v>0</v>
      </c>
      <c r="F175" s="2">
        <v>0</v>
      </c>
      <c r="G175" s="3">
        <f t="shared" si="0"/>
        <v>607.45487999999989</v>
      </c>
      <c r="H175" s="3">
        <f t="shared" si="1"/>
        <v>0.57000000000005002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3774.14</v>
      </c>
      <c r="D176" s="2">
        <f>'PR-RAS'!E180</f>
        <v>6541.42</v>
      </c>
      <c r="E176" s="2">
        <v>0</v>
      </c>
      <c r="F176" s="2">
        <v>0</v>
      </c>
      <c r="G176" s="3">
        <f t="shared" si="0"/>
        <v>2949.9714999999997</v>
      </c>
      <c r="H176" s="3">
        <f t="shared" si="1"/>
        <v>0.55999999999994543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1857.65</v>
      </c>
      <c r="D178" s="2">
        <f>'PR-RAS'!E182</f>
        <v>2131.91</v>
      </c>
      <c r="E178" s="2">
        <v>0</v>
      </c>
      <c r="F178" s="2">
        <v>0</v>
      </c>
      <c r="G178" s="3">
        <f t="shared" si="0"/>
        <v>1083.5001899999997</v>
      </c>
      <c r="H178" s="3">
        <f t="shared" si="1"/>
        <v>0.44000000000005457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1134.57</v>
      </c>
      <c r="D179" s="2">
        <f>'PR-RAS'!E183</f>
        <v>3246.96</v>
      </c>
      <c r="E179" s="2">
        <v>0</v>
      </c>
      <c r="F179" s="2">
        <v>0</v>
      </c>
      <c r="G179" s="3">
        <f t="shared" si="0"/>
        <v>1357.87122</v>
      </c>
      <c r="H179" s="3">
        <f t="shared" si="1"/>
        <v>0.47000000000002728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1162.1400000000001</v>
      </c>
      <c r="D180" s="2">
        <f>'PR-RAS'!E184</f>
        <v>1237.8</v>
      </c>
      <c r="E180" s="2">
        <v>0</v>
      </c>
      <c r="F180" s="2">
        <v>0</v>
      </c>
      <c r="G180" s="3">
        <f t="shared" si="0"/>
        <v>651.15545999999995</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12327.17</v>
      </c>
      <c r="D181" s="2">
        <f>'PR-RAS'!E185</f>
        <v>10558.85</v>
      </c>
      <c r="E181" s="2">
        <v>0</v>
      </c>
      <c r="F181" s="2">
        <v>0</v>
      </c>
      <c r="G181" s="3">
        <f t="shared" si="0"/>
        <v>6020.0766000000003</v>
      </c>
      <c r="H181" s="3">
        <f t="shared" si="1"/>
        <v>0.31999999999970896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408.86</v>
      </c>
      <c r="D182" s="2">
        <f>'PR-RAS'!E186</f>
        <v>519.67999999999995</v>
      </c>
      <c r="E182" s="2">
        <v>0</v>
      </c>
      <c r="F182" s="2">
        <v>0</v>
      </c>
      <c r="G182" s="3">
        <f t="shared" si="0"/>
        <v>262.12781999999993</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5788.26</v>
      </c>
      <c r="D190" s="2">
        <f>'PR-RAS'!E194</f>
        <v>2441.5699999999997</v>
      </c>
      <c r="E190" s="2">
        <v>0</v>
      </c>
      <c r="F190" s="2">
        <v>0</v>
      </c>
      <c r="G190" s="3">
        <f t="shared" si="0"/>
        <v>2016.8945999999999</v>
      </c>
      <c r="H190" s="3">
        <f t="shared" si="1"/>
        <v>0.69000000000050932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2220.71</v>
      </c>
      <c r="D191" s="2">
        <f>'PR-RAS'!E195</f>
        <v>1622.18</v>
      </c>
      <c r="E191" s="2">
        <v>0</v>
      </c>
      <c r="F191" s="2">
        <v>0</v>
      </c>
      <c r="G191" s="3">
        <f t="shared" si="0"/>
        <v>1038.3633</v>
      </c>
      <c r="H191" s="3">
        <f t="shared" si="1"/>
        <v>0.47000000000002728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1827.58</v>
      </c>
      <c r="D192" s="2">
        <f>'PR-RAS'!E196</f>
        <v>129.88</v>
      </c>
      <c r="E192" s="2">
        <v>0</v>
      </c>
      <c r="F192" s="2">
        <v>0</v>
      </c>
      <c r="G192" s="3">
        <f t="shared" si="0"/>
        <v>398.68194000000005</v>
      </c>
      <c r="H192" s="3">
        <f t="shared" si="1"/>
        <v>0.54000000000007731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916.09</v>
      </c>
      <c r="D193" s="2">
        <f>'PR-RAS'!E197</f>
        <v>0</v>
      </c>
      <c r="E193" s="2">
        <v>0</v>
      </c>
      <c r="F193" s="2">
        <v>0</v>
      </c>
      <c r="G193" s="3">
        <f t="shared" si="0"/>
        <v>175.88928000000001</v>
      </c>
      <c r="H193" s="3">
        <f t="shared" si="1"/>
        <v>9.0000000000031832E-2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60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189.99</v>
      </c>
      <c r="D195" s="2">
        <f>'PR-RAS'!E199</f>
        <v>539.51</v>
      </c>
      <c r="E195" s="2">
        <v>0</v>
      </c>
      <c r="F195" s="2">
        <v>0</v>
      </c>
      <c r="G195" s="3">
        <f t="shared" si="0"/>
        <v>246.18794</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633.89</v>
      </c>
      <c r="D197" s="2">
        <f>'PR-RAS'!E201</f>
        <v>90</v>
      </c>
      <c r="E197" s="2">
        <v>0</v>
      </c>
      <c r="F197" s="2">
        <v>0</v>
      </c>
      <c r="G197" s="3">
        <f t="shared" si="0"/>
        <v>159.52244000000002</v>
      </c>
      <c r="H197" s="3">
        <f t="shared" si="1"/>
        <v>0.11000000000001364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656</v>
      </c>
      <c r="D198" s="2">
        <f>'PR-RAS'!E202</f>
        <v>947.7</v>
      </c>
      <c r="E198" s="2">
        <v>0</v>
      </c>
      <c r="F198" s="2">
        <v>0</v>
      </c>
      <c r="G198" s="3">
        <f t="shared" si="0"/>
        <v>502.62580000000003</v>
      </c>
      <c r="H198" s="3">
        <f t="shared" si="1"/>
        <v>0.29999999999995453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656</v>
      </c>
      <c r="D212" s="2">
        <f>'PR-RAS'!E216</f>
        <v>947.7</v>
      </c>
      <c r="E212" s="2">
        <v>0</v>
      </c>
      <c r="F212" s="2">
        <v>0</v>
      </c>
      <c r="G212" s="3">
        <f t="shared" si="0"/>
        <v>538.34540000000004</v>
      </c>
      <c r="H212" s="3">
        <f t="shared" si="1"/>
        <v>0.29999999999995453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656</v>
      </c>
      <c r="D213" s="2">
        <f>'PR-RAS'!E217</f>
        <v>947.7</v>
      </c>
      <c r="E213" s="2">
        <v>0</v>
      </c>
      <c r="F213" s="2">
        <v>0</v>
      </c>
      <c r="G213" s="3">
        <f t="shared" si="0"/>
        <v>540.89679999999998</v>
      </c>
      <c r="H213" s="3">
        <f t="shared" si="1"/>
        <v>0.29999999999995453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12800.43</v>
      </c>
      <c r="D258" s="2">
        <f>'PR-RAS'!E262</f>
        <v>31723.62</v>
      </c>
      <c r="E258" s="2">
        <v>0</v>
      </c>
      <c r="F258" s="2">
        <v>0</v>
      </c>
      <c r="G258" s="3">
        <f t="shared" si="0"/>
        <v>19595.65119</v>
      </c>
      <c r="H258" s="3">
        <f t="shared" si="1"/>
        <v>0.81000000000130967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12800.43</v>
      </c>
      <c r="D265" s="2">
        <f>'PR-RAS'!E269</f>
        <v>31723.62</v>
      </c>
      <c r="E265" s="2">
        <v>0</v>
      </c>
      <c r="F265" s="2">
        <v>0</v>
      </c>
      <c r="G265" s="3">
        <f t="shared" si="0"/>
        <v>20129.384880000001</v>
      </c>
      <c r="H265" s="3">
        <f t="shared" si="1"/>
        <v>0.81000000000130967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12800.43</v>
      </c>
      <c r="D267" s="2">
        <f>'PR-RAS'!E271</f>
        <v>31723.62</v>
      </c>
      <c r="E267" s="2">
        <v>0</v>
      </c>
      <c r="F267" s="2">
        <v>0</v>
      </c>
      <c r="G267" s="3">
        <f t="shared" si="0"/>
        <v>20281.880219999999</v>
      </c>
      <c r="H267" s="3">
        <f t="shared" si="1"/>
        <v>0.81000000000130967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245.46</v>
      </c>
      <c r="D269" s="2">
        <f>'PR-RAS'!E273</f>
        <v>0</v>
      </c>
      <c r="E269" s="2">
        <v>0</v>
      </c>
      <c r="F269" s="2">
        <v>0</v>
      </c>
      <c r="G269" s="3">
        <f t="shared" si="0"/>
        <v>65.783280000000005</v>
      </c>
      <c r="H269" s="3">
        <f t="shared" si="1"/>
        <v>0.46000000000000796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245.46</v>
      </c>
      <c r="D270" s="2">
        <f>'PR-RAS'!E274</f>
        <v>0</v>
      </c>
      <c r="E270" s="2">
        <v>0</v>
      </c>
      <c r="F270" s="2">
        <v>0</v>
      </c>
      <c r="G270" s="3">
        <f t="shared" si="0"/>
        <v>66.028740000000013</v>
      </c>
      <c r="H270" s="3">
        <f t="shared" si="1"/>
        <v>0.46000000000000796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245.46</v>
      </c>
      <c r="D271" s="2">
        <f>'PR-RAS'!E275</f>
        <v>0</v>
      </c>
      <c r="E271" s="2">
        <v>0</v>
      </c>
      <c r="F271" s="2">
        <v>0</v>
      </c>
      <c r="G271" s="3">
        <f t="shared" si="0"/>
        <v>66.274200000000008</v>
      </c>
      <c r="H271" s="3">
        <f t="shared" si="1"/>
        <v>0.46000000000000796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381922.03</v>
      </c>
      <c r="D295" s="2">
        <f>'PR-RAS'!E299</f>
        <v>545594.29</v>
      </c>
      <c r="E295" s="2">
        <v>0</v>
      </c>
      <c r="F295" s="2">
        <v>0</v>
      </c>
      <c r="G295" s="3">
        <f t="shared" si="12"/>
        <v>433094.51934</v>
      </c>
      <c r="H295" s="3">
        <f t="shared" si="13"/>
        <v>0.32000000006519258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14535.509999999951</v>
      </c>
      <c r="D296" s="2">
        <f>'PR-RAS'!E300</f>
        <v>0</v>
      </c>
      <c r="E296" s="2">
        <v>0</v>
      </c>
      <c r="F296" s="2">
        <v>0</v>
      </c>
      <c r="G296" s="3">
        <f t="shared" si="12"/>
        <v>4287.9754499999854</v>
      </c>
      <c r="H296" s="3">
        <f t="shared" si="13"/>
        <v>0.49000000004889444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203.52000000001863</v>
      </c>
      <c r="E297" s="2">
        <v>0</v>
      </c>
      <c r="F297" s="2">
        <v>0</v>
      </c>
      <c r="G297" s="3">
        <f t="shared" si="12"/>
        <v>120.48384000001101</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16283.57</v>
      </c>
      <c r="D298" s="2">
        <f>'PR-RAS'!E302</f>
        <v>30819.08</v>
      </c>
      <c r="E298" s="2">
        <v>0</v>
      </c>
      <c r="F298" s="2">
        <v>0</v>
      </c>
      <c r="G298" s="3">
        <f t="shared" si="12"/>
        <v>23142.753810000002</v>
      </c>
      <c r="H298" s="3">
        <f t="shared" si="13"/>
        <v>0.51000000000203727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4512.1899999999996</v>
      </c>
      <c r="D300" s="2">
        <f>'PR-RAS'!E304</f>
        <v>6260.33</v>
      </c>
      <c r="E300" s="2">
        <v>0</v>
      </c>
      <c r="F300" s="2">
        <v>0</v>
      </c>
      <c r="G300" s="3">
        <f t="shared" si="12"/>
        <v>5092.8221499999991</v>
      </c>
      <c r="H300" s="3">
        <f t="shared" si="13"/>
        <v>0.51999999999952706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1837.2</v>
      </c>
      <c r="D355" s="2">
        <f>'PR-RAS'!E360</f>
        <v>3174.05</v>
      </c>
      <c r="E355" s="2">
        <v>0</v>
      </c>
      <c r="F355" s="2">
        <v>0</v>
      </c>
      <c r="G355" s="3">
        <f t="shared" si="12"/>
        <v>2897.5962</v>
      </c>
      <c r="H355" s="3">
        <f t="shared" si="13"/>
        <v>0.25000000000022737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1837.2</v>
      </c>
      <c r="D368" s="2">
        <f>'PR-RAS'!E373</f>
        <v>3174.05</v>
      </c>
      <c r="E368" s="2">
        <v>0</v>
      </c>
      <c r="F368" s="2">
        <v>0</v>
      </c>
      <c r="G368" s="3">
        <f t="shared" si="12"/>
        <v>3004.0050999999999</v>
      </c>
      <c r="H368" s="3">
        <f t="shared" si="13"/>
        <v>0.25000000000022737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1462.2</v>
      </c>
      <c r="D374" s="2">
        <f>'PR-RAS'!E379</f>
        <v>3174.05</v>
      </c>
      <c r="E374" s="2">
        <v>0</v>
      </c>
      <c r="F374" s="2">
        <v>0</v>
      </c>
      <c r="G374" s="3">
        <f t="shared" si="12"/>
        <v>2913.2419</v>
      </c>
      <c r="H374" s="3">
        <f t="shared" si="13"/>
        <v>0.25000000000022737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1462.2</v>
      </c>
      <c r="D381" s="2">
        <f>'PR-RAS'!E386</f>
        <v>3174.05</v>
      </c>
      <c r="E381" s="2">
        <v>0</v>
      </c>
      <c r="F381" s="2">
        <v>0</v>
      </c>
      <c r="G381" s="3">
        <f t="shared" si="12"/>
        <v>2967.9140000000002</v>
      </c>
      <c r="H381" s="3">
        <f t="shared" si="13"/>
        <v>0.25000000000022737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375</v>
      </c>
      <c r="D396" s="2">
        <f>'PR-RAS'!E401</f>
        <v>0</v>
      </c>
      <c r="E396" s="2">
        <v>0</v>
      </c>
      <c r="F396" s="2">
        <v>0</v>
      </c>
      <c r="G396" s="3">
        <f t="shared" si="12"/>
        <v>148.125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375</v>
      </c>
      <c r="D398" s="2">
        <f>'PR-RAS'!E403</f>
        <v>0</v>
      </c>
      <c r="E398" s="2">
        <v>0</v>
      </c>
      <c r="F398" s="2">
        <v>0</v>
      </c>
      <c r="G398" s="3">
        <f t="shared" si="12"/>
        <v>148.875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1837.2</v>
      </c>
      <c r="D413" s="2">
        <f>'PR-RAS'!E418</f>
        <v>3174.05</v>
      </c>
      <c r="E413" s="2">
        <v>0</v>
      </c>
      <c r="F413" s="2">
        <v>0</v>
      </c>
      <c r="G413" s="3">
        <f t="shared" si="12"/>
        <v>3372.3435999999997</v>
      </c>
      <c r="H413" s="3">
        <f t="shared" si="13"/>
        <v>0.25000000000022737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14295.12</v>
      </c>
      <c r="D415" s="2">
        <f>'PR-RAS'!E420</f>
        <v>16132.32</v>
      </c>
      <c r="E415" s="2">
        <v>0</v>
      </c>
      <c r="F415" s="2">
        <v>0</v>
      </c>
      <c r="G415" s="3">
        <f t="shared" si="12"/>
        <v>19275.74064</v>
      </c>
      <c r="H415" s="3">
        <f t="shared" si="13"/>
        <v>0.44000000000050932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396457.54</v>
      </c>
      <c r="D417" s="2">
        <f>'PR-RAS'!E422</f>
        <v>545390.77</v>
      </c>
      <c r="E417" s="2">
        <v>0</v>
      </c>
      <c r="F417" s="2">
        <v>0</v>
      </c>
      <c r="G417" s="3">
        <f t="shared" si="12"/>
        <v>618691.45727999997</v>
      </c>
      <c r="H417" s="3">
        <f t="shared" si="13"/>
        <v>0.69000000000232831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383759.23000000004</v>
      </c>
      <c r="D418" s="2">
        <f>'PR-RAS'!E423</f>
        <v>548768.34000000008</v>
      </c>
      <c r="E418" s="2">
        <v>0</v>
      </c>
      <c r="F418" s="2">
        <v>0</v>
      </c>
      <c r="G418" s="3">
        <f t="shared" si="12"/>
        <v>617700.39447000006</v>
      </c>
      <c r="H418" s="3">
        <f t="shared" si="13"/>
        <v>0.57000000012340024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12698.309999999939</v>
      </c>
      <c r="D419" s="2">
        <f>'PR-RAS'!E424</f>
        <v>0</v>
      </c>
      <c r="E419" s="2">
        <v>0</v>
      </c>
      <c r="F419" s="2">
        <v>0</v>
      </c>
      <c r="G419" s="3">
        <f t="shared" si="12"/>
        <v>5307.8935799999745</v>
      </c>
      <c r="H419" s="3">
        <f t="shared" si="13"/>
        <v>0.30999999993946403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3377.5700000000652</v>
      </c>
      <c r="E420" s="2">
        <v>0</v>
      </c>
      <c r="F420" s="2">
        <v>0</v>
      </c>
      <c r="G420" s="3">
        <f t="shared" si="12"/>
        <v>2830.4036600000545</v>
      </c>
      <c r="H420" s="3">
        <f t="shared" si="13"/>
        <v>0.42999999993480742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1988.4499999999989</v>
      </c>
      <c r="D421" s="2">
        <f>'PR-RAS'!E426</f>
        <v>14686.760000000002</v>
      </c>
      <c r="E421" s="2">
        <v>0</v>
      </c>
      <c r="F421" s="2">
        <v>0</v>
      </c>
      <c r="G421" s="3">
        <f t="shared" si="12"/>
        <v>13172.027400000001</v>
      </c>
      <c r="H421" s="3">
        <f t="shared" si="13"/>
        <v>0.68999999999687134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4512.1899999999996</v>
      </c>
      <c r="D423" s="2">
        <f>'PR-RAS'!E428</f>
        <v>6260.33</v>
      </c>
      <c r="E423" s="2">
        <v>0</v>
      </c>
      <c r="F423" s="2">
        <v>0</v>
      </c>
      <c r="G423" s="3">
        <f t="shared" si="12"/>
        <v>7187.8626999999988</v>
      </c>
      <c r="H423" s="3">
        <f t="shared" si="13"/>
        <v>0.51999999999952706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396457.54</v>
      </c>
      <c r="D637" s="2">
        <f>'PR-RAS'!E643</f>
        <v>545390.77</v>
      </c>
      <c r="E637" s="2">
        <v>0</v>
      </c>
      <c r="F637" s="2">
        <v>0</v>
      </c>
      <c r="G637" s="3">
        <f t="shared" si="14"/>
        <v>945884.05488000007</v>
      </c>
      <c r="H637" s="3">
        <f t="shared" si="15"/>
        <v>0.69000000000232831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383759.23000000004</v>
      </c>
      <c r="D638" s="2">
        <f>'PR-RAS'!E644</f>
        <v>548768.34000000008</v>
      </c>
      <c r="E638" s="2">
        <v>0</v>
      </c>
      <c r="F638" s="2">
        <v>0</v>
      </c>
      <c r="G638" s="3">
        <f t="shared" si="14"/>
        <v>943585.49467000016</v>
      </c>
      <c r="H638" s="3">
        <f t="shared" si="15"/>
        <v>0.57000000012340024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12698.309999999939</v>
      </c>
      <c r="D639" s="2">
        <f>'PR-RAS'!E645</f>
        <v>0</v>
      </c>
      <c r="E639" s="2">
        <v>0</v>
      </c>
      <c r="F639" s="2">
        <v>0</v>
      </c>
      <c r="G639" s="3">
        <f t="shared" si="14"/>
        <v>8101.5217799999618</v>
      </c>
      <c r="H639" s="3">
        <f t="shared" si="15"/>
        <v>0.30999999993946403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3377.5700000000652</v>
      </c>
      <c r="E640" s="2">
        <v>0</v>
      </c>
      <c r="F640" s="2">
        <v>0</v>
      </c>
      <c r="G640" s="3">
        <f t="shared" si="14"/>
        <v>4316.5344600000835</v>
      </c>
      <c r="H640" s="3">
        <f t="shared" si="15"/>
        <v>0.42999999993480742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1988.4499999999989</v>
      </c>
      <c r="D641" s="2">
        <f>'PR-RAS'!E647</f>
        <v>14686.760000000002</v>
      </c>
      <c r="E641" s="2">
        <v>0</v>
      </c>
      <c r="F641" s="2">
        <v>0</v>
      </c>
      <c r="G641" s="3">
        <f t="shared" si="14"/>
        <v>20071.660800000001</v>
      </c>
      <c r="H641" s="3">
        <f t="shared" si="15"/>
        <v>0.68999999999687134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14686.759999999938</v>
      </c>
      <c r="D643" s="2">
        <f>'PR-RAS'!E649</f>
        <v>11309.189999999937</v>
      </c>
      <c r="E643" s="2">
        <v>0</v>
      </c>
      <c r="F643" s="2">
        <v>0</v>
      </c>
      <c r="G643" s="3">
        <f t="shared" si="14"/>
        <v>23949.899879999877</v>
      </c>
      <c r="H643" s="3">
        <f t="shared" si="15"/>
        <v>0.42999999999847205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6601.14</v>
      </c>
      <c r="D646" s="2">
        <f>'PR-RAS'!E653</f>
        <v>16307.07</v>
      </c>
      <c r="E646" s="2">
        <v>0</v>
      </c>
      <c r="F646" s="2">
        <v>0</v>
      </c>
      <c r="G646" s="3">
        <f t="shared" si="14"/>
        <v>25293.855599999999</v>
      </c>
      <c r="H646" s="3">
        <f t="shared" si="15"/>
        <v>0.21000000000003638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400507.46</v>
      </c>
      <c r="D647" s="2">
        <f>'PR-RAS'!E654</f>
        <v>459561.83</v>
      </c>
      <c r="E647" s="2">
        <v>0</v>
      </c>
      <c r="F647" s="2">
        <v>0</v>
      </c>
      <c r="G647" s="3">
        <f t="shared" si="14"/>
        <v>852481.7035200001</v>
      </c>
      <c r="H647" s="3">
        <f t="shared" si="15"/>
        <v>0.63000000000465661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390801.53</v>
      </c>
      <c r="D648" s="2">
        <f>'PR-RAS'!E655</f>
        <v>475862.17</v>
      </c>
      <c r="E648" s="2">
        <v>0</v>
      </c>
      <c r="F648" s="2">
        <v>0</v>
      </c>
      <c r="G648" s="3">
        <f t="shared" si="14"/>
        <v>868614.23789000011</v>
      </c>
      <c r="H648" s="3">
        <f t="shared" si="15"/>
        <v>0.63999999995576218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16307.070000000007</v>
      </c>
      <c r="D649" s="2">
        <f>'PR-RAS'!E656</f>
        <v>6.7300000000395812</v>
      </c>
      <c r="E649" s="2">
        <v>0</v>
      </c>
      <c r="F649" s="2">
        <v>0</v>
      </c>
      <c r="G649" s="3">
        <f t="shared" si="14"/>
        <v>10575.703440000056</v>
      </c>
      <c r="H649" s="3">
        <f t="shared" si="15"/>
        <v>0.33999999996740371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v>
      </c>
      <c r="D651" s="2">
        <f>'PR-RAS'!E658</f>
        <v>21</v>
      </c>
      <c r="E651" s="2">
        <v>0</v>
      </c>
      <c r="F651" s="2">
        <v>0</v>
      </c>
      <c r="G651" s="3">
        <f t="shared" si="14"/>
        <v>38.35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19</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4813</v>
      </c>
      <c r="D662" s="2">
        <f>'PR-RAS'!E669</f>
        <v>9683.9</v>
      </c>
      <c r="E662" s="2">
        <v>0</v>
      </c>
      <c r="F662" s="2">
        <v>0</v>
      </c>
      <c r="G662" s="3">
        <f t="shared" si="14"/>
        <v>15983.5088</v>
      </c>
      <c r="H662" s="3">
        <f t="shared" si="15"/>
        <v>0.1000000000003638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89610.15</v>
      </c>
      <c r="D717" s="2">
        <f>'PR-RAS'!E724</f>
        <v>91992.97</v>
      </c>
      <c r="E717" s="2">
        <v>0</v>
      </c>
      <c r="F717" s="2">
        <v>0</v>
      </c>
      <c r="G717" s="3">
        <f t="shared" si="14"/>
        <v>195894.80043999996</v>
      </c>
      <c r="H717" s="3">
        <f t="shared" si="15"/>
        <v>0.17999999999301508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561.33000000000004</v>
      </c>
      <c r="D719" s="2">
        <f>'PR-RAS'!E726</f>
        <v>0</v>
      </c>
      <c r="E719" s="2">
        <v>0</v>
      </c>
      <c r="F719" s="2">
        <v>0</v>
      </c>
      <c r="G719" s="3">
        <f t="shared" si="14"/>
        <v>403.03494000000001</v>
      </c>
      <c r="H719" s="3">
        <f t="shared" si="15"/>
        <v>0.33000000000004093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9692.6299999999992</v>
      </c>
      <c r="D727" s="2">
        <f>'PR-RAS'!E734</f>
        <v>9395.48</v>
      </c>
      <c r="E727" s="2">
        <v>0</v>
      </c>
      <c r="F727" s="2">
        <v>0</v>
      </c>
      <c r="G727" s="3">
        <f t="shared" si="14"/>
        <v>20679.086339999998</v>
      </c>
      <c r="H727" s="3">
        <f t="shared" si="15"/>
        <v>0.8500000000003638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532.14</v>
      </c>
      <c r="D729" s="2">
        <f>'PR-RAS'!E736</f>
        <v>687.8</v>
      </c>
      <c r="E729" s="2">
        <v>0</v>
      </c>
      <c r="F729" s="2">
        <v>0</v>
      </c>
      <c r="G729" s="3">
        <f t="shared" si="14"/>
        <v>1388.8347199999998</v>
      </c>
      <c r="H729" s="3">
        <f t="shared" si="15"/>
        <v>0.34000000000003183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8650.9699999999993</v>
      </c>
      <c r="D731" s="2">
        <f>'PR-RAS'!E738</f>
        <v>1309.8699999999999</v>
      </c>
      <c r="E731" s="2">
        <v>0</v>
      </c>
      <c r="F731" s="2">
        <v>0</v>
      </c>
      <c r="G731" s="3">
        <f t="shared" si="14"/>
        <v>8227.6182999999983</v>
      </c>
      <c r="H731" s="3">
        <f t="shared" si="15"/>
        <v>0.16000000000076398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2441.2800000000002</v>
      </c>
      <c r="D732" s="2">
        <f>'PR-RAS'!E739</f>
        <v>56.25</v>
      </c>
      <c r="E732" s="2">
        <v>0</v>
      </c>
      <c r="F732" s="2">
        <v>0</v>
      </c>
      <c r="G732" s="3">
        <f t="shared" si="14"/>
        <v>1866.8131800000001</v>
      </c>
      <c r="H732" s="3">
        <f t="shared" si="15"/>
        <v>0.53000000000020009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2220.71</v>
      </c>
      <c r="D734" s="2">
        <f>'PR-RAS'!E741</f>
        <v>1622.18</v>
      </c>
      <c r="E734" s="2">
        <v>0</v>
      </c>
      <c r="F734" s="2">
        <v>0</v>
      </c>
      <c r="G734" s="3">
        <f t="shared" si="14"/>
        <v>4005.8963099999996</v>
      </c>
      <c r="H734" s="3">
        <f t="shared" si="15"/>
        <v>0.47000000000002728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1827.58</v>
      </c>
      <c r="D735" s="2">
        <f>'PR-RAS'!E742</f>
        <v>129.88</v>
      </c>
      <c r="E735" s="2">
        <v>0</v>
      </c>
      <c r="F735" s="2">
        <v>0</v>
      </c>
      <c r="G735" s="3">
        <f t="shared" si="14"/>
        <v>1532.1075600000001</v>
      </c>
      <c r="H735" s="3">
        <f t="shared" si="15"/>
        <v>0.54000000000007731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12800.43</v>
      </c>
      <c r="D847" s="2">
        <f>'PR-RAS'!E854</f>
        <v>31723.62</v>
      </c>
      <c r="E847" s="2">
        <v>0</v>
      </c>
      <c r="F847" s="2">
        <v>0</v>
      </c>
      <c r="G847" s="3">
        <f t="shared" si="34"/>
        <v>64505.52882</v>
      </c>
      <c r="H847" s="3">
        <f t="shared" si="35"/>
        <v>0.81000000000130967</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27691.939999999988</v>
      </c>
      <c r="D1011" s="7">
        <f>BILANCA!E6</f>
        <v>26200.940000000002</v>
      </c>
      <c r="E1011" s="7">
        <v>0</v>
      </c>
      <c r="F1011" s="7">
        <v>0</v>
      </c>
      <c r="G1011" s="8">
        <f t="shared" ref="G1011:G1306" si="38">B1011/1000*C1011+B1011/500*D1011</f>
        <v>80.093819999999994</v>
      </c>
      <c r="H1011" s="8">
        <f t="shared" si="35"/>
        <v>0.1200000000098953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5980.7799999999879</v>
      </c>
      <c r="D1012" s="2">
        <f>BILANCA!E7</f>
        <v>5176.3200000000052</v>
      </c>
      <c r="E1012" s="2">
        <v>0</v>
      </c>
      <c r="F1012" s="2">
        <v>0</v>
      </c>
      <c r="G1012" s="3">
        <f t="shared" si="38"/>
        <v>32.666839999999993</v>
      </c>
      <c r="H1012" s="3">
        <f t="shared" si="35"/>
        <v>0.54000000001724402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5269.4399999999878</v>
      </c>
      <c r="D1017" s="2">
        <f>BILANCA!E12</f>
        <v>3587.1300000000047</v>
      </c>
      <c r="E1017" s="2">
        <v>0</v>
      </c>
      <c r="F1017" s="2">
        <v>0</v>
      </c>
      <c r="G1017" s="3">
        <f t="shared" si="38"/>
        <v>87.105899999999991</v>
      </c>
      <c r="H1017" s="3">
        <f t="shared" si="35"/>
        <v>0.569999999992433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4988.1899999999878</v>
      </c>
      <c r="D1024" s="2">
        <f>BILANCA!E19</f>
        <v>3493.3800000000047</v>
      </c>
      <c r="E1024" s="2">
        <v>0</v>
      </c>
      <c r="F1024" s="2">
        <v>0</v>
      </c>
      <c r="G1024" s="3">
        <f t="shared" si="38"/>
        <v>167.64929999999998</v>
      </c>
      <c r="H1024" s="3">
        <f t="shared" si="35"/>
        <v>0.569999999992433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8163.35</v>
      </c>
      <c r="D1025" s="2">
        <f>BILANCA!E20</f>
        <v>9507.34</v>
      </c>
      <c r="E1025" s="2">
        <v>0</v>
      </c>
      <c r="F1025" s="2">
        <v>0</v>
      </c>
      <c r="G1025" s="3">
        <f t="shared" si="38"/>
        <v>407.67044999999996</v>
      </c>
      <c r="H1025" s="3">
        <f t="shared" si="35"/>
        <v>0.69000000000050932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669.9</v>
      </c>
      <c r="E1026" s="2">
        <v>0</v>
      </c>
      <c r="F1026" s="2">
        <v>0</v>
      </c>
      <c r="G1026" s="3">
        <f t="shared" si="38"/>
        <v>21.436799999999998</v>
      </c>
      <c r="H1026" s="3">
        <f t="shared" si="35"/>
        <v>0.10000000000002274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7815.62</v>
      </c>
      <c r="D1027" s="2">
        <f>BILANCA!E22</f>
        <v>7815.62</v>
      </c>
      <c r="E1027" s="2">
        <v>0</v>
      </c>
      <c r="F1027" s="2">
        <v>0</v>
      </c>
      <c r="G1027" s="3">
        <f t="shared" si="38"/>
        <v>398.59662000000003</v>
      </c>
      <c r="H1027" s="3">
        <f t="shared" si="35"/>
        <v>0.76000000000021828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33460.629999999997</v>
      </c>
      <c r="D1030" s="2">
        <f>BILANCA!E25</f>
        <v>33460.629999999997</v>
      </c>
      <c r="E1030" s="2">
        <v>0</v>
      </c>
      <c r="F1030" s="2">
        <v>0</v>
      </c>
      <c r="G1030" s="3">
        <f t="shared" si="38"/>
        <v>2007.6378</v>
      </c>
      <c r="H1030" s="3">
        <f t="shared" si="35"/>
        <v>0.74000000000523869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21846.36</v>
      </c>
      <c r="D1031" s="2">
        <f>BILANCA!E26</f>
        <v>22700.04</v>
      </c>
      <c r="E1031" s="2">
        <v>0</v>
      </c>
      <c r="F1031" s="2">
        <v>0</v>
      </c>
      <c r="G1031" s="3">
        <f t="shared" si="38"/>
        <v>1412.17524</v>
      </c>
      <c r="H1031" s="3">
        <f t="shared" si="35"/>
        <v>0.40000000000145519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66297.77</v>
      </c>
      <c r="D1033" s="2">
        <f>BILANCA!E28</f>
        <v>70660.149999999994</v>
      </c>
      <c r="E1033" s="2">
        <v>0</v>
      </c>
      <c r="F1033" s="2">
        <v>0</v>
      </c>
      <c r="G1033" s="3">
        <f t="shared" si="38"/>
        <v>4775.2156099999993</v>
      </c>
      <c r="H1033" s="3">
        <f t="shared" si="35"/>
        <v>0.3799999999901047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281.25</v>
      </c>
      <c r="D1050" s="2">
        <f>BILANCA!E45</f>
        <v>93.75</v>
      </c>
      <c r="E1050" s="2">
        <v>0</v>
      </c>
      <c r="F1050" s="2">
        <v>0</v>
      </c>
      <c r="G1050" s="3">
        <f t="shared" si="38"/>
        <v>18.75</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375</v>
      </c>
      <c r="D1052" s="2">
        <f>BILANCA!E47</f>
        <v>375</v>
      </c>
      <c r="E1052" s="2">
        <v>0</v>
      </c>
      <c r="F1052" s="2">
        <v>0</v>
      </c>
      <c r="G1052" s="3">
        <f t="shared" si="38"/>
        <v>47.250000000000007</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93.75</v>
      </c>
      <c r="D1055" s="2">
        <f>BILANCA!E50</f>
        <v>281.25</v>
      </c>
      <c r="E1055" s="2">
        <v>0</v>
      </c>
      <c r="F1055" s="2">
        <v>0</v>
      </c>
      <c r="G1055" s="3">
        <f t="shared" si="38"/>
        <v>29.53125</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53625.13</v>
      </c>
      <c r="D1059" s="2">
        <f>BILANCA!E54</f>
        <v>62340.83</v>
      </c>
      <c r="E1059" s="2">
        <v>0</v>
      </c>
      <c r="F1059" s="2">
        <v>0</v>
      </c>
      <c r="G1059" s="3">
        <f t="shared" si="38"/>
        <v>8737.0327099999995</v>
      </c>
      <c r="H1059" s="3">
        <f t="shared" si="35"/>
        <v>0.29999999999563443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53625.13</v>
      </c>
      <c r="D1060" s="2">
        <f>BILANCA!E55</f>
        <v>62340.83</v>
      </c>
      <c r="E1060" s="2">
        <v>0</v>
      </c>
      <c r="F1060" s="2">
        <v>0</v>
      </c>
      <c r="G1060" s="3">
        <f t="shared" si="38"/>
        <v>8915.3395</v>
      </c>
      <c r="H1060" s="3">
        <f t="shared" si="35"/>
        <v>0.29999999999563443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711.34</v>
      </c>
      <c r="D1068" s="2">
        <f>BILANCA!E63</f>
        <v>1589.19</v>
      </c>
      <c r="E1068" s="2">
        <v>0</v>
      </c>
      <c r="F1068" s="2">
        <v>0</v>
      </c>
      <c r="G1068" s="3">
        <f t="shared" si="38"/>
        <v>225.60376000000002</v>
      </c>
      <c r="H1068" s="3">
        <f t="shared" si="35"/>
        <v>0.5300000000000864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711.34</v>
      </c>
      <c r="D1069" s="2">
        <f>BILANCA!E64</f>
        <v>1589.19</v>
      </c>
      <c r="E1069" s="2">
        <v>0</v>
      </c>
      <c r="F1069" s="2">
        <v>0</v>
      </c>
      <c r="G1069" s="3">
        <f t="shared" si="38"/>
        <v>229.49347999999998</v>
      </c>
      <c r="H1069" s="3">
        <f t="shared" si="35"/>
        <v>0.5300000000000864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21711.16</v>
      </c>
      <c r="D1074" s="2">
        <f>BILANCA!E69</f>
        <v>21024.62</v>
      </c>
      <c r="E1074" s="2">
        <v>0</v>
      </c>
      <c r="F1074" s="2">
        <v>0</v>
      </c>
      <c r="G1074" s="3">
        <f t="shared" si="38"/>
        <v>4080.6655999999998</v>
      </c>
      <c r="H1074" s="3">
        <f t="shared" si="35"/>
        <v>0.54000000000087311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16307.070000000002</v>
      </c>
      <c r="D1075" s="2">
        <f>BILANCA!E70</f>
        <v>6.73</v>
      </c>
      <c r="E1075" s="2">
        <v>0</v>
      </c>
      <c r="F1075" s="2">
        <v>0</v>
      </c>
      <c r="G1075" s="3">
        <f t="shared" si="38"/>
        <v>1060.8344500000001</v>
      </c>
      <c r="H1075" s="3">
        <f t="shared" si="35"/>
        <v>0.34000000000152752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16110.7</v>
      </c>
      <c r="D1076" s="2">
        <f>BILANCA!E71</f>
        <v>0</v>
      </c>
      <c r="E1076" s="2">
        <v>0</v>
      </c>
      <c r="F1076" s="2">
        <v>0</v>
      </c>
      <c r="G1076" s="3">
        <f t="shared" si="38"/>
        <v>1063.3062</v>
      </c>
      <c r="H1076" s="3">
        <f t="shared" si="35"/>
        <v>0.2999999999992724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16110.7</v>
      </c>
      <c r="D1078" s="2">
        <f>BILANCA!E73</f>
        <v>0</v>
      </c>
      <c r="E1078" s="2">
        <v>0</v>
      </c>
      <c r="F1078" s="2">
        <v>0</v>
      </c>
      <c r="G1078" s="3">
        <f t="shared" si="38"/>
        <v>1095.5276000000001</v>
      </c>
      <c r="H1078" s="3">
        <f t="shared" si="35"/>
        <v>0.2999999999992724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196.37</v>
      </c>
      <c r="D1085" s="2">
        <f>BILANCA!E80</f>
        <v>6.73</v>
      </c>
      <c r="E1085" s="2">
        <v>0</v>
      </c>
      <c r="F1085" s="2">
        <v>0</v>
      </c>
      <c r="G1085" s="3">
        <f t="shared" si="38"/>
        <v>15.73725</v>
      </c>
      <c r="H1085" s="3">
        <f t="shared" si="35"/>
        <v>0.64000000000000412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891.9</v>
      </c>
      <c r="D1087" s="2">
        <f>BILANCA!E82</f>
        <v>842.29</v>
      </c>
      <c r="E1087" s="2">
        <v>0</v>
      </c>
      <c r="F1087" s="2">
        <v>0</v>
      </c>
      <c r="G1087" s="3">
        <f t="shared" si="38"/>
        <v>198.38896</v>
      </c>
      <c r="H1087" s="3">
        <f t="shared" si="35"/>
        <v>0.38999999999998636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8.08</v>
      </c>
      <c r="D1089" s="2">
        <f>BILANCA!E84</f>
        <v>0</v>
      </c>
      <c r="E1089" s="2">
        <v>0</v>
      </c>
      <c r="F1089" s="2">
        <v>0</v>
      </c>
      <c r="G1089" s="3">
        <f t="shared" si="38"/>
        <v>0.63832</v>
      </c>
      <c r="H1089" s="3">
        <f t="shared" si="35"/>
        <v>8.0000000000000071E-2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100.19</v>
      </c>
      <c r="D1090" s="2">
        <f>BILANCA!E85</f>
        <v>0</v>
      </c>
      <c r="E1090" s="2">
        <v>0</v>
      </c>
      <c r="F1090" s="2">
        <v>0</v>
      </c>
      <c r="G1090" s="3">
        <f t="shared" si="38"/>
        <v>8.0152000000000001</v>
      </c>
      <c r="H1090" s="3">
        <f t="shared" si="35"/>
        <v>0.18999999999999773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783.63</v>
      </c>
      <c r="D1092" s="2">
        <f>BILANCA!E87</f>
        <v>842.29</v>
      </c>
      <c r="E1092" s="2">
        <v>0</v>
      </c>
      <c r="F1092" s="2">
        <v>0</v>
      </c>
      <c r="G1092" s="3">
        <f t="shared" si="38"/>
        <v>202.39321999999999</v>
      </c>
      <c r="H1092" s="3">
        <f t="shared" si="35"/>
        <v>0.65999999999996817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4512.1899999999996</v>
      </c>
      <c r="D1152" s="2">
        <f>BILANCA!E147</f>
        <v>20175.599999999999</v>
      </c>
      <c r="E1152" s="2">
        <v>0</v>
      </c>
      <c r="F1152" s="2">
        <v>0</v>
      </c>
      <c r="G1152" s="3">
        <f t="shared" si="38"/>
        <v>6370.6013799999992</v>
      </c>
      <c r="H1152" s="3">
        <f t="shared" si="41"/>
        <v>0.59000000000105501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4512.1899999999996</v>
      </c>
      <c r="D1165" s="2">
        <f>BILANCA!E160</f>
        <v>6260.33</v>
      </c>
      <c r="E1165" s="2">
        <v>0</v>
      </c>
      <c r="F1165" s="2">
        <v>0</v>
      </c>
      <c r="G1165" s="3">
        <f t="shared" si="38"/>
        <v>2640.0917499999996</v>
      </c>
      <c r="H1165" s="3">
        <f t="shared" si="41"/>
        <v>0.51999999999952706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13915.27</v>
      </c>
      <c r="E1167" s="2">
        <v>0</v>
      </c>
      <c r="F1167" s="2">
        <v>0</v>
      </c>
      <c r="G1167" s="3">
        <f t="shared" si="38"/>
        <v>4369.3947800000005</v>
      </c>
      <c r="H1167" s="3">
        <f t="shared" si="41"/>
        <v>0.27000000000043656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27691.940000000002</v>
      </c>
      <c r="D1180" s="2">
        <f>BILANCA!E176</f>
        <v>26200.940000000006</v>
      </c>
      <c r="E1180" s="2">
        <v>0</v>
      </c>
      <c r="F1180" s="2">
        <v>0</v>
      </c>
      <c r="G1180" s="3">
        <f t="shared" si="38"/>
        <v>13615.949400000003</v>
      </c>
      <c r="H1180" s="3">
        <f t="shared" si="41"/>
        <v>0.11999999999170541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2512.1999999999998</v>
      </c>
      <c r="D1181" s="2">
        <f>BILANCA!E177</f>
        <v>3455.0899999999997</v>
      </c>
      <c r="E1181" s="2">
        <v>0</v>
      </c>
      <c r="F1181" s="2">
        <v>0</v>
      </c>
      <c r="G1181" s="3">
        <f t="shared" si="38"/>
        <v>1611.2269799999999</v>
      </c>
      <c r="H1181" s="3">
        <f t="shared" si="41"/>
        <v>0.28999999999950887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2512.1999999999998</v>
      </c>
      <c r="D1182" s="2">
        <f>BILANCA!E178</f>
        <v>3455.0899999999997</v>
      </c>
      <c r="E1182" s="2">
        <v>0</v>
      </c>
      <c r="F1182" s="2">
        <v>0</v>
      </c>
      <c r="G1182" s="3">
        <f t="shared" si="38"/>
        <v>1620.6493599999997</v>
      </c>
      <c r="H1182" s="3">
        <f t="shared" si="41"/>
        <v>0.28999999999950887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101.1</v>
      </c>
      <c r="E1183" s="2">
        <v>0</v>
      </c>
      <c r="F1183" s="2">
        <v>0</v>
      </c>
      <c r="G1183" s="3">
        <f t="shared" si="38"/>
        <v>34.980599999999995</v>
      </c>
      <c r="H1183" s="3">
        <f t="shared" si="41"/>
        <v>9.9999999999994316E-2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2512.1999999999998</v>
      </c>
      <c r="D1184" s="2">
        <f>BILANCA!E180</f>
        <v>3353.99</v>
      </c>
      <c r="E1184" s="2">
        <v>0</v>
      </c>
      <c r="F1184" s="2">
        <v>0</v>
      </c>
      <c r="G1184" s="3">
        <f t="shared" si="38"/>
        <v>1604.3113199999998</v>
      </c>
      <c r="H1184" s="3">
        <f t="shared" si="41"/>
        <v>0.21000000000003638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25179.74</v>
      </c>
      <c r="D1255" s="2">
        <f>BILANCA!E251</f>
        <v>22745.850000000006</v>
      </c>
      <c r="E1255" s="2">
        <v>0</v>
      </c>
      <c r="F1255" s="2">
        <v>0</v>
      </c>
      <c r="G1255" s="3">
        <f t="shared" si="38"/>
        <v>17314.502800000002</v>
      </c>
      <c r="H1255" s="3">
        <f t="shared" si="41"/>
        <v>0.40999999999257852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5980.79</v>
      </c>
      <c r="D1256" s="2">
        <f>BILANCA!E252</f>
        <v>5176.33</v>
      </c>
      <c r="E1256" s="2">
        <v>0</v>
      </c>
      <c r="F1256" s="2">
        <v>0</v>
      </c>
      <c r="G1256" s="3">
        <f t="shared" si="38"/>
        <v>4018.0286999999998</v>
      </c>
      <c r="H1256" s="3">
        <f t="shared" si="41"/>
        <v>0.53999999999996362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5980.79</v>
      </c>
      <c r="D1257" s="2">
        <f>BILANCA!E253</f>
        <v>5176.33</v>
      </c>
      <c r="E1257" s="2">
        <v>0</v>
      </c>
      <c r="F1257" s="2">
        <v>0</v>
      </c>
      <c r="G1257" s="3">
        <f t="shared" si="38"/>
        <v>4034.3621499999999</v>
      </c>
      <c r="H1257" s="3">
        <f t="shared" si="41"/>
        <v>0.53999999999996362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14686.760000000002</v>
      </c>
      <c r="D1259" s="2">
        <f>BILANCA!E255</f>
        <v>11309.190000000002</v>
      </c>
      <c r="E1259" s="2">
        <v>0</v>
      </c>
      <c r="F1259" s="2">
        <v>0</v>
      </c>
      <c r="G1259" s="3">
        <f t="shared" si="38"/>
        <v>9288.9798600000013</v>
      </c>
      <c r="H1259" s="3">
        <f t="shared" si="41"/>
        <v>0.43000000000029104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30819.08</v>
      </c>
      <c r="D1260" s="2">
        <f>BILANCA!E256</f>
        <v>30819.08</v>
      </c>
      <c r="E1260" s="2">
        <v>0</v>
      </c>
      <c r="F1260" s="2">
        <v>0</v>
      </c>
      <c r="G1260" s="3">
        <f t="shared" si="38"/>
        <v>23114.31</v>
      </c>
      <c r="H1260" s="3">
        <f t="shared" si="41"/>
        <v>0.16000000000349246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30819.08</v>
      </c>
      <c r="D1261" s="2">
        <f>BILANCA!E257</f>
        <v>30819.08</v>
      </c>
      <c r="E1261" s="2">
        <v>0</v>
      </c>
      <c r="F1261" s="2">
        <v>0</v>
      </c>
      <c r="G1261" s="3">
        <f t="shared" si="38"/>
        <v>23206.767240000001</v>
      </c>
      <c r="H1261" s="3">
        <f t="shared" si="41"/>
        <v>0.16000000000349246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16132.32</v>
      </c>
      <c r="D1264" s="2">
        <f>BILANCA!E260</f>
        <v>19509.89</v>
      </c>
      <c r="E1264" s="2">
        <v>0</v>
      </c>
      <c r="F1264" s="2">
        <v>0</v>
      </c>
      <c r="G1264" s="3">
        <f t="shared" si="38"/>
        <v>14008.633399999999</v>
      </c>
      <c r="H1264" s="3">
        <f t="shared" si="41"/>
        <v>0.43000000000029104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16132.32</v>
      </c>
      <c r="D1266" s="2">
        <f>BILANCA!E262</f>
        <v>19509.89</v>
      </c>
      <c r="E1266" s="2">
        <v>0</v>
      </c>
      <c r="F1266" s="2">
        <v>0</v>
      </c>
      <c r="G1266" s="3">
        <f t="shared" si="38"/>
        <v>14118.937599999999</v>
      </c>
      <c r="H1266" s="3">
        <f t="shared" si="41"/>
        <v>0.43000000000029104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4512.1899999999996</v>
      </c>
      <c r="D1278" s="2">
        <f>BILANCA!E274</f>
        <v>6260.33</v>
      </c>
      <c r="E1278" s="2">
        <v>0</v>
      </c>
      <c r="F1278" s="2">
        <v>0</v>
      </c>
      <c r="G1278" s="3">
        <f t="shared" si="38"/>
        <v>4564.8037999999997</v>
      </c>
      <c r="H1278" s="3">
        <f t="shared" si="41"/>
        <v>0.51999999999952706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4512.1899999999996</v>
      </c>
      <c r="D1291" s="2">
        <f>BILANCA!E287</f>
        <v>6260.33</v>
      </c>
      <c r="E1291" s="2">
        <v>0</v>
      </c>
      <c r="F1291" s="2">
        <v>0</v>
      </c>
      <c r="G1291" s="3">
        <f t="shared" si="48"/>
        <v>4786.2308500000008</v>
      </c>
      <c r="H1291" s="3">
        <f t="shared" si="49"/>
        <v>0.51999999999952706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4512.1899999999996</v>
      </c>
      <c r="D1305" s="2">
        <f>BILANCA!E302</f>
        <v>20175.599999999999</v>
      </c>
      <c r="E1305" s="2">
        <v>0</v>
      </c>
      <c r="F1305" s="2">
        <v>0</v>
      </c>
      <c r="G1305" s="3">
        <f t="shared" si="38"/>
        <v>13234.700049999999</v>
      </c>
      <c r="H1305" s="3">
        <f t="shared" si="41"/>
        <v>0.59000000000105501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782.8</v>
      </c>
      <c r="D1311" s="2">
        <f>BILANCA!E308</f>
        <v>842.29</v>
      </c>
      <c r="E1311" s="2">
        <v>0</v>
      </c>
      <c r="F1311" s="2">
        <v>0</v>
      </c>
      <c r="G1311" s="3">
        <f t="shared" si="52"/>
        <v>742.68137999999999</v>
      </c>
      <c r="H1311" s="3">
        <f t="shared" si="41"/>
        <v>0.49000000000000909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0.83</v>
      </c>
      <c r="D1314" s="2">
        <f>BILANCA!E311</f>
        <v>0</v>
      </c>
      <c r="E1314" s="2">
        <v>0</v>
      </c>
      <c r="F1314" s="2">
        <v>0</v>
      </c>
      <c r="G1314" s="3">
        <f t="shared" si="52"/>
        <v>0.25231999999999999</v>
      </c>
      <c r="H1314" s="3">
        <f t="shared" si="41"/>
        <v>0.17000000000000004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13915.27</v>
      </c>
      <c r="E1338" s="2">
        <v>0</v>
      </c>
      <c r="F1338" s="2">
        <v>0</v>
      </c>
      <c r="G1338" s="3">
        <f t="shared" si="52"/>
        <v>9128.4171200000001</v>
      </c>
      <c r="H1338" s="3">
        <f t="shared" si="41"/>
        <v>0.27000000000043656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2512.1999999999998</v>
      </c>
      <c r="D1339" s="2">
        <f>BILANCA!E336</f>
        <v>2059.6799999999998</v>
      </c>
      <c r="E1339" s="2">
        <v>0</v>
      </c>
      <c r="F1339" s="2">
        <v>0</v>
      </c>
      <c r="G1339" s="3">
        <f t="shared" si="52"/>
        <v>2181.7832399999998</v>
      </c>
      <c r="H1339" s="3">
        <f t="shared" si="41"/>
        <v>0.51999999999998181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1395.41</v>
      </c>
      <c r="E1340" s="2">
        <v>0</v>
      </c>
      <c r="F1340" s="2">
        <v>0</v>
      </c>
      <c r="G1340" s="3">
        <f t="shared" si="52"/>
        <v>920.9706000000001</v>
      </c>
      <c r="H1340" s="3">
        <f t="shared" si="41"/>
        <v>0.41000000000008185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383759.23</v>
      </c>
      <c r="D1510" s="2">
        <f>'RAS-funkcijski'!E114</f>
        <v>548768.34</v>
      </c>
      <c r="E1510" s="2">
        <v>0</v>
      </c>
      <c r="F1510" s="2">
        <v>0</v>
      </c>
      <c r="G1510" s="3">
        <f t="shared" si="52"/>
        <v>162942.55009999999</v>
      </c>
      <c r="H1510" s="3">
        <f t="shared" si="63"/>
        <v>0.56999999994877726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383759.23</v>
      </c>
      <c r="D1511" s="2">
        <f>'RAS-funkcijski'!E115</f>
        <v>548768.34</v>
      </c>
      <c r="E1511" s="2">
        <v>0</v>
      </c>
      <c r="F1511" s="2">
        <v>0</v>
      </c>
      <c r="G1511" s="3">
        <f t="shared" si="52"/>
        <v>164423.84600999998</v>
      </c>
      <c r="H1511" s="3">
        <f t="shared" si="63"/>
        <v>0.56999999994877726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383759.23</v>
      </c>
      <c r="D1512" s="2">
        <f>'RAS-funkcijski'!E116</f>
        <v>548768.34</v>
      </c>
      <c r="E1512" s="2">
        <v>0</v>
      </c>
      <c r="F1512" s="2">
        <v>0</v>
      </c>
      <c r="G1512" s="3">
        <f t="shared" si="52"/>
        <v>165905.14191999999</v>
      </c>
      <c r="H1512" s="3">
        <f t="shared" si="63"/>
        <v>0.56999999994877726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383759.23</v>
      </c>
      <c r="D1537" s="14">
        <f>'RAS-funkcijski'!E141</f>
        <v>548768.34</v>
      </c>
      <c r="E1537" s="14">
        <v>0</v>
      </c>
      <c r="F1537" s="14">
        <v>0</v>
      </c>
      <c r="G1537" s="15">
        <f t="shared" si="52"/>
        <v>202937.53967</v>
      </c>
      <c r="H1537" s="15">
        <f t="shared" si="63"/>
        <v>0.56999999994877726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2512.1999999999998</v>
      </c>
      <c r="D1582" s="7"/>
      <c r="E1582" s="7">
        <v>0</v>
      </c>
      <c r="F1582" s="7">
        <v>0</v>
      </c>
      <c r="G1582" s="8">
        <f t="shared" ref="G1582:G1686" si="70">B1582/1000*C1582</f>
        <v>2.5122</v>
      </c>
      <c r="H1582" s="8">
        <f t="shared" ref="H1582:H1686" si="71">ABS(C1582-ROUND(C1582,0))</f>
        <v>0.1999999999998181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545378.38</v>
      </c>
      <c r="D1583" s="2">
        <v>0</v>
      </c>
      <c r="E1583" s="2">
        <v>0</v>
      </c>
      <c r="F1583" s="2">
        <v>0</v>
      </c>
      <c r="G1583" s="3">
        <f t="shared" si="70"/>
        <v>1090.75676</v>
      </c>
      <c r="H1583" s="3">
        <f t="shared" si="71"/>
        <v>0.38000000000465661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542204.32999999996</v>
      </c>
      <c r="D1585" s="2">
        <v>0</v>
      </c>
      <c r="E1585" s="2">
        <v>0</v>
      </c>
      <c r="F1585" s="2">
        <v>0</v>
      </c>
      <c r="G1585" s="3">
        <f t="shared" si="70"/>
        <v>2168.8173199999997</v>
      </c>
      <c r="H1585" s="3">
        <f t="shared" si="71"/>
        <v>0.32999999995809048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416916.19</v>
      </c>
      <c r="D1586" s="2">
        <v>0</v>
      </c>
      <c r="E1586" s="2">
        <v>0</v>
      </c>
      <c r="F1586" s="2">
        <v>0</v>
      </c>
      <c r="G1586" s="3">
        <f t="shared" si="70"/>
        <v>2084.58095</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92750.11</v>
      </c>
      <c r="D1587" s="2">
        <v>0</v>
      </c>
      <c r="E1587" s="2">
        <v>0</v>
      </c>
      <c r="F1587" s="2">
        <v>0</v>
      </c>
      <c r="G1587" s="3">
        <f t="shared" si="70"/>
        <v>556.50066000000004</v>
      </c>
      <c r="H1587" s="3">
        <f t="shared" si="71"/>
        <v>0.11000000000058208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814.41</v>
      </c>
      <c r="D1588" s="2">
        <v>0</v>
      </c>
      <c r="E1588" s="2">
        <v>0</v>
      </c>
      <c r="F1588" s="2">
        <v>0</v>
      </c>
      <c r="G1588" s="3">
        <f t="shared" si="70"/>
        <v>5.7008700000000001</v>
      </c>
      <c r="H1588" s="3">
        <f t="shared" si="71"/>
        <v>0.40999999999996817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31723.62</v>
      </c>
      <c r="D1591" s="2">
        <v>0</v>
      </c>
      <c r="E1591" s="2">
        <v>0</v>
      </c>
      <c r="F1591" s="2">
        <v>0</v>
      </c>
      <c r="G1591" s="3">
        <f t="shared" si="70"/>
        <v>317.2362</v>
      </c>
      <c r="H1591" s="3">
        <f t="shared" si="71"/>
        <v>0.38000000000101863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3174.05</v>
      </c>
      <c r="D1594" s="2">
        <v>0</v>
      </c>
      <c r="E1594" s="2">
        <v>0</v>
      </c>
      <c r="F1594" s="2">
        <v>0</v>
      </c>
      <c r="G1594" s="3">
        <f t="shared" si="70"/>
        <v>41.262650000000001</v>
      </c>
      <c r="H1594" s="3">
        <f t="shared" si="71"/>
        <v>5.0000000000181899E-2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544435.49000000011</v>
      </c>
      <c r="D1602" s="2">
        <v>0</v>
      </c>
      <c r="E1602" s="2">
        <v>0</v>
      </c>
      <c r="F1602" s="2">
        <v>0</v>
      </c>
      <c r="G1602" s="3">
        <f t="shared" si="70"/>
        <v>11433.145290000002</v>
      </c>
      <c r="H1602" s="3">
        <f t="shared" si="71"/>
        <v>0.4900000001071021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541261.44000000006</v>
      </c>
      <c r="D1604" s="2">
        <v>0</v>
      </c>
      <c r="E1604" s="2">
        <v>0</v>
      </c>
      <c r="F1604" s="2">
        <v>0</v>
      </c>
      <c r="G1604" s="3">
        <f t="shared" si="70"/>
        <v>12449.013120000001</v>
      </c>
      <c r="H1604" s="3">
        <f t="shared" si="71"/>
        <v>0.44000000006053597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416815.09</v>
      </c>
      <c r="D1605" s="2">
        <v>0</v>
      </c>
      <c r="E1605" s="2">
        <v>0</v>
      </c>
      <c r="F1605" s="2">
        <v>0</v>
      </c>
      <c r="G1605" s="3">
        <f t="shared" si="70"/>
        <v>10003.562160000001</v>
      </c>
      <c r="H1605" s="3">
        <f t="shared" si="71"/>
        <v>9.0000000025611371E-2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91908.32</v>
      </c>
      <c r="D1606" s="2">
        <v>0</v>
      </c>
      <c r="E1606" s="2">
        <v>0</v>
      </c>
      <c r="F1606" s="2">
        <v>0</v>
      </c>
      <c r="G1606" s="3">
        <f t="shared" si="70"/>
        <v>2297.7080000000001</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814.41</v>
      </c>
      <c r="D1607" s="2">
        <v>0</v>
      </c>
      <c r="E1607" s="2">
        <v>0</v>
      </c>
      <c r="F1607" s="2">
        <v>0</v>
      </c>
      <c r="G1607" s="3">
        <f t="shared" si="70"/>
        <v>21.174659999999999</v>
      </c>
      <c r="H1607" s="3">
        <f t="shared" si="71"/>
        <v>0.40999999999996817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31723.62</v>
      </c>
      <c r="D1610" s="2">
        <v>0</v>
      </c>
      <c r="E1610" s="2">
        <v>0</v>
      </c>
      <c r="F1610" s="2">
        <v>0</v>
      </c>
      <c r="G1610" s="3">
        <f t="shared" si="70"/>
        <v>919.98498000000006</v>
      </c>
      <c r="H1610" s="3">
        <f t="shared" si="71"/>
        <v>0.38000000000101863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3174.05</v>
      </c>
      <c r="D1613" s="2">
        <v>0</v>
      </c>
      <c r="E1613" s="2">
        <v>0</v>
      </c>
      <c r="F1613" s="2">
        <v>0</v>
      </c>
      <c r="G1613" s="3">
        <f t="shared" si="70"/>
        <v>101.56960000000001</v>
      </c>
      <c r="H1613" s="3">
        <f t="shared" si="71"/>
        <v>5.0000000000181899E-2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3455.089999999851</v>
      </c>
      <c r="D1621" s="2">
        <v>0</v>
      </c>
      <c r="E1621" s="2">
        <v>0</v>
      </c>
      <c r="F1621" s="2">
        <v>0</v>
      </c>
      <c r="G1621" s="3">
        <f t="shared" si="70"/>
        <v>138.20359999999405</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2059.6799999999998</v>
      </c>
      <c r="D1622" s="2">
        <v>0</v>
      </c>
      <c r="E1622" s="2">
        <v>0</v>
      </c>
      <c r="F1622" s="2">
        <v>0</v>
      </c>
      <c r="G1622" s="3">
        <f t="shared" si="70"/>
        <v>84.446879999999993</v>
      </c>
      <c r="H1622" s="3">
        <f t="shared" si="71"/>
        <v>0.32000000000016371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2059.6799999999998</v>
      </c>
      <c r="D1623" s="2">
        <v>0</v>
      </c>
      <c r="E1623" s="2">
        <v>0</v>
      </c>
      <c r="F1623" s="2">
        <v>0</v>
      </c>
      <c r="G1623" s="3">
        <f t="shared" si="70"/>
        <v>86.506559999999993</v>
      </c>
      <c r="H1623" s="3">
        <f t="shared" si="71"/>
        <v>0.32000000000016371</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2059.6799999999998</v>
      </c>
      <c r="D1624" s="2">
        <v>0</v>
      </c>
      <c r="E1624" s="2">
        <v>0</v>
      </c>
      <c r="F1624" s="2">
        <v>0</v>
      </c>
      <c r="G1624" s="3">
        <f t="shared" si="70"/>
        <v>88.566239999999979</v>
      </c>
      <c r="H1624" s="3">
        <f t="shared" si="71"/>
        <v>0.32000000000016371</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1395.41</v>
      </c>
      <c r="D1681" s="2">
        <v>0</v>
      </c>
      <c r="E1681" s="2">
        <v>0</v>
      </c>
      <c r="F1681" s="2">
        <v>0</v>
      </c>
      <c r="G1681" s="3">
        <f t="shared" si="70"/>
        <v>139.54100000000003</v>
      </c>
      <c r="H1681" s="3">
        <f t="shared" si="71"/>
        <v>0.41000000000008185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1395.41</v>
      </c>
      <c r="D1683" s="2">
        <v>0</v>
      </c>
      <c r="E1683" s="2">
        <v>0</v>
      </c>
      <c r="F1683" s="2">
        <v>0</v>
      </c>
      <c r="G1683" s="3">
        <f t="shared" si="70"/>
        <v>142.33181999999999</v>
      </c>
      <c r="H1683" s="3">
        <f t="shared" si="71"/>
        <v>0.41000000000008185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26008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396457.54</v>
      </c>
      <c r="I17" s="275">
        <f>'PR-RAS'!E6</f>
        <v>545390.77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381922.03</v>
      </c>
      <c r="I18" s="275">
        <f>'PR-RAS'!E152</f>
        <v>545594.29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14686.759999999938</v>
      </c>
      <c r="I19" s="275">
        <f>'PR-RAS'!E649</f>
        <v>11309.189999999937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5980.7799999999879</v>
      </c>
      <c r="I22" s="275">
        <f>BILANCA!E7</f>
        <v>5176.3200000000052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21711.16</v>
      </c>
      <c r="I23" s="275">
        <f>BILANCA!E69</f>
        <v>21024.62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2512.1999999999998</v>
      </c>
      <c r="I24" s="275">
        <f>BILANCA!E177</f>
        <v>3455.0899999999997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25179.74</v>
      </c>
      <c r="I25" s="275">
        <f>BILANCA!E251</f>
        <v>22745.850000000006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383759.23</v>
      </c>
      <c r="I30" s="275">
        <f>'RAS-funkcijski'!E114</f>
        <v>548768.34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383759.23</v>
      </c>
      <c r="I31" s="275">
        <f>'RAS-funkcijski'!E141</f>
        <v>548768.34</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2512.1999999999998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3455.089999999851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2059.6799999999998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1395.41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8"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396457.54</v>
      </c>
      <c r="E6" s="60">
        <f>E7+E43+E49+E82+E106+E125+E134+E140</f>
        <v>545390.77</v>
      </c>
      <c r="F6" s="45">
        <f t="shared" ref="F6:F132" si="0">IF(D6&lt;&gt;0,IF(E6/D6&gt;=100,"&gt;&gt;100",E6/D6*100),"-")</f>
        <v>137.56599760973143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4813</v>
      </c>
      <c r="E49" s="60">
        <f>E50+E53+E58+E61+E64+E68+E71+E74+E77</f>
        <v>9683.9</v>
      </c>
      <c r="F49" s="45">
        <f t="shared" si="0"/>
        <v>201.20299189694575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4813</v>
      </c>
      <c r="E58" s="60">
        <f t="shared" si="9"/>
        <v>9683.9</v>
      </c>
      <c r="F58" s="45">
        <f t="shared" si="0"/>
        <v>201.20299189694575</v>
      </c>
    </row>
    <row r="59" spans="1:6" ht="24" x14ac:dyDescent="0.2">
      <c r="A59" s="63">
        <v>6331</v>
      </c>
      <c r="B59" s="65" t="s">
        <v>121</v>
      </c>
      <c r="C59" s="247" t="s">
        <v>122</v>
      </c>
      <c r="D59" s="194">
        <v>4813</v>
      </c>
      <c r="E59" s="194">
        <v>9683.9</v>
      </c>
      <c r="F59" s="45">
        <f t="shared" si="0"/>
        <v>201.20299189694575</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90171.48</v>
      </c>
      <c r="E106" s="60">
        <f>E107+E112+E120+E124</f>
        <v>91992.97</v>
      </c>
      <c r="F106" s="45">
        <f t="shared" si="0"/>
        <v>102.02002894928641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90171.48</v>
      </c>
      <c r="E112" s="60">
        <f t="shared" si="20"/>
        <v>91992.97</v>
      </c>
      <c r="F112" s="45">
        <f t="shared" si="0"/>
        <v>102.02002894928641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90171.48</v>
      </c>
      <c r="E117" s="194">
        <v>91992.97</v>
      </c>
      <c r="F117" s="45">
        <f t="shared" si="0"/>
        <v>102.02002894928641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1980</v>
      </c>
      <c r="E125" s="60">
        <f t="shared" si="22"/>
        <v>480</v>
      </c>
      <c r="F125" s="45">
        <f t="shared" si="0"/>
        <v>24.242424242424242</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1980</v>
      </c>
      <c r="E129" s="60">
        <f t="shared" si="24"/>
        <v>480</v>
      </c>
      <c r="F129" s="45">
        <f t="shared" si="0"/>
        <v>24.242424242424242</v>
      </c>
    </row>
    <row r="130" spans="1:6" ht="12.75" customHeight="1" x14ac:dyDescent="0.2">
      <c r="A130" s="63">
        <v>6631</v>
      </c>
      <c r="B130" s="65" t="s">
        <v>263</v>
      </c>
      <c r="C130" s="247" t="s">
        <v>264</v>
      </c>
      <c r="D130" s="194">
        <v>1980</v>
      </c>
      <c r="E130" s="194">
        <v>480</v>
      </c>
      <c r="F130" s="45">
        <f t="shared" si="0"/>
        <v>24.242424242424242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299493.06</v>
      </c>
      <c r="E134" s="60">
        <f t="shared" si="25"/>
        <v>443233.9</v>
      </c>
      <c r="F134" s="45">
        <f t="shared" ref="F134:F229" si="26">IF(D134&lt;&gt;0,IF(E134/D134&gt;=100,"&gt;&gt;100",E134/D134*100),"-")</f>
        <v>147.99471480240643</v>
      </c>
    </row>
    <row r="135" spans="1:6" ht="24" x14ac:dyDescent="0.2">
      <c r="A135" s="63">
        <v>671</v>
      </c>
      <c r="B135" s="182" t="s">
        <v>273</v>
      </c>
      <c r="C135" s="247" t="s">
        <v>274</v>
      </c>
      <c r="D135" s="60">
        <f t="shared" ref="D135:E135" si="27">SUM(D136:D138)</f>
        <v>299493.06</v>
      </c>
      <c r="E135" s="60">
        <f t="shared" si="27"/>
        <v>443233.9</v>
      </c>
      <c r="F135" s="45">
        <f t="shared" si="26"/>
        <v>147.99471480240643</v>
      </c>
    </row>
    <row r="136" spans="1:6" ht="12.75" customHeight="1" x14ac:dyDescent="0.2">
      <c r="A136" s="63">
        <v>6711</v>
      </c>
      <c r="B136" s="65" t="s">
        <v>275</v>
      </c>
      <c r="C136" s="247" t="s">
        <v>276</v>
      </c>
      <c r="D136" s="194">
        <v>299493.06</v>
      </c>
      <c r="E136" s="194">
        <v>443233.9</v>
      </c>
      <c r="F136" s="45">
        <f t="shared" si="26"/>
        <v>147.99471480240643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381922.03</v>
      </c>
      <c r="E152" s="60">
        <f>E153+E164+E202+E221+E230+E262+E273</f>
        <v>545594.29</v>
      </c>
      <c r="F152" s="45">
        <f t="shared" si="26"/>
        <v>142.8548884702985</v>
      </c>
    </row>
    <row r="153" spans="1:6" ht="12.75" customHeight="1" x14ac:dyDescent="0.2">
      <c r="A153" s="63">
        <v>31</v>
      </c>
      <c r="B153" s="64" t="s">
        <v>308</v>
      </c>
      <c r="C153" s="247" t="s">
        <v>309</v>
      </c>
      <c r="D153" s="60">
        <f t="shared" ref="D153:E153" si="30">D154+D159+D160</f>
        <v>291377.26</v>
      </c>
      <c r="E153" s="60">
        <f t="shared" si="30"/>
        <v>417125.01999999996</v>
      </c>
      <c r="F153" s="45">
        <f t="shared" si="26"/>
        <v>143.15633965395924</v>
      </c>
    </row>
    <row r="154" spans="1:6" ht="12.75" customHeight="1" x14ac:dyDescent="0.2">
      <c r="A154" s="63">
        <v>311</v>
      </c>
      <c r="B154" s="64" t="s">
        <v>310</v>
      </c>
      <c r="C154" s="247" t="s">
        <v>311</v>
      </c>
      <c r="D154" s="60">
        <f t="shared" ref="D154:E154" si="31">SUM(D155:D158)</f>
        <v>228292.85</v>
      </c>
      <c r="E154" s="60">
        <f t="shared" si="31"/>
        <v>312571.40999999997</v>
      </c>
      <c r="F154" s="45">
        <f t="shared" si="26"/>
        <v>136.91686358114148</v>
      </c>
    </row>
    <row r="155" spans="1:6" ht="12.75" customHeight="1" x14ac:dyDescent="0.2">
      <c r="A155" s="63">
        <v>3111</v>
      </c>
      <c r="B155" s="64" t="s">
        <v>312</v>
      </c>
      <c r="C155" s="247" t="s">
        <v>313</v>
      </c>
      <c r="D155" s="194">
        <v>228292.85</v>
      </c>
      <c r="E155" s="194">
        <v>312571.40999999997</v>
      </c>
      <c r="F155" s="45">
        <f t="shared" si="26"/>
        <v>136.91686358114148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25397.78</v>
      </c>
      <c r="E159" s="194">
        <v>53050</v>
      </c>
      <c r="F159" s="45">
        <f t="shared" si="26"/>
        <v>208.87652385365968</v>
      </c>
    </row>
    <row r="160" spans="1:6" ht="12.75" customHeight="1" x14ac:dyDescent="0.2">
      <c r="A160" s="63">
        <v>313</v>
      </c>
      <c r="B160" s="65" t="s">
        <v>322</v>
      </c>
      <c r="C160" s="247" t="s">
        <v>323</v>
      </c>
      <c r="D160" s="60">
        <f t="shared" ref="D160:E160" si="32">SUM(D161:D163)</f>
        <v>37686.629999999997</v>
      </c>
      <c r="E160" s="60">
        <f t="shared" si="32"/>
        <v>51503.61</v>
      </c>
      <c r="F160" s="45">
        <f t="shared" si="26"/>
        <v>136.66281649486837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37686.629999999997</v>
      </c>
      <c r="E162" s="194">
        <v>51503.61</v>
      </c>
      <c r="F162" s="45">
        <f t="shared" si="26"/>
        <v>136.66281649486837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76842.87999999999</v>
      </c>
      <c r="E164" s="60">
        <f>E165+E170+E178+E188+E189+E194</f>
        <v>95797.950000000012</v>
      </c>
      <c r="F164" s="45">
        <f t="shared" si="26"/>
        <v>124.66730814878362</v>
      </c>
    </row>
    <row r="165" spans="1:6" ht="12.75" customHeight="1" x14ac:dyDescent="0.2">
      <c r="A165" s="63">
        <v>321</v>
      </c>
      <c r="B165" s="64" t="s">
        <v>332</v>
      </c>
      <c r="C165" s="247" t="s">
        <v>333</v>
      </c>
      <c r="D165" s="60">
        <f t="shared" ref="D165:E165" si="33">SUM(D166:D169)</f>
        <v>12861.57</v>
      </c>
      <c r="E165" s="60">
        <f t="shared" si="33"/>
        <v>13277.489999999998</v>
      </c>
      <c r="F165" s="45">
        <f t="shared" si="26"/>
        <v>103.23381982137482</v>
      </c>
    </row>
    <row r="166" spans="1:6" ht="12.75" customHeight="1" x14ac:dyDescent="0.2">
      <c r="A166" s="63">
        <v>3211</v>
      </c>
      <c r="B166" s="64" t="s">
        <v>334</v>
      </c>
      <c r="C166" s="247" t="s">
        <v>335</v>
      </c>
      <c r="D166" s="194">
        <v>791.92</v>
      </c>
      <c r="E166" s="194">
        <v>933.99</v>
      </c>
      <c r="F166" s="45">
        <f t="shared" si="26"/>
        <v>117.93994342862916</v>
      </c>
    </row>
    <row r="167" spans="1:6" ht="12.75" customHeight="1" x14ac:dyDescent="0.2">
      <c r="A167" s="63">
        <v>3212</v>
      </c>
      <c r="B167" s="64" t="s">
        <v>336</v>
      </c>
      <c r="C167" s="247" t="s">
        <v>337</v>
      </c>
      <c r="D167" s="194">
        <v>9692.6299999999992</v>
      </c>
      <c r="E167" s="194">
        <v>9395.48</v>
      </c>
      <c r="F167" s="45">
        <f t="shared" si="26"/>
        <v>96.93426861440085</v>
      </c>
    </row>
    <row r="168" spans="1:6" ht="12.75" customHeight="1" x14ac:dyDescent="0.2">
      <c r="A168" s="63">
        <v>3213</v>
      </c>
      <c r="B168" s="64" t="s">
        <v>338</v>
      </c>
      <c r="C168" s="247" t="s">
        <v>339</v>
      </c>
      <c r="D168" s="194">
        <v>1737.42</v>
      </c>
      <c r="E168" s="194">
        <v>2729.22</v>
      </c>
      <c r="F168" s="45">
        <f t="shared" si="26"/>
        <v>157.08464274614079</v>
      </c>
    </row>
    <row r="169" spans="1:6" ht="12.75" customHeight="1" x14ac:dyDescent="0.2">
      <c r="A169" s="63">
        <v>3214</v>
      </c>
      <c r="B169" s="64" t="s">
        <v>340</v>
      </c>
      <c r="C169" s="247" t="s">
        <v>341</v>
      </c>
      <c r="D169" s="194">
        <v>639.6</v>
      </c>
      <c r="E169" s="194">
        <v>218.8</v>
      </c>
      <c r="F169" s="45">
        <f t="shared" si="26"/>
        <v>34.20888055034397</v>
      </c>
    </row>
    <row r="170" spans="1:6" ht="12.75" customHeight="1" x14ac:dyDescent="0.2">
      <c r="A170" s="63">
        <v>322</v>
      </c>
      <c r="B170" s="64" t="s">
        <v>342</v>
      </c>
      <c r="C170" s="247" t="s">
        <v>343</v>
      </c>
      <c r="D170" s="60">
        <f t="shared" ref="D170:E170" si="34">SUM(D171:D177)</f>
        <v>36699.100000000006</v>
      </c>
      <c r="E170" s="60">
        <f t="shared" si="34"/>
        <v>54511.42</v>
      </c>
      <c r="F170" s="45">
        <f t="shared" si="26"/>
        <v>148.536122139235</v>
      </c>
    </row>
    <row r="171" spans="1:6" ht="12.75" customHeight="1" x14ac:dyDescent="0.2">
      <c r="A171" s="63">
        <v>3221</v>
      </c>
      <c r="B171" s="64" t="s">
        <v>344</v>
      </c>
      <c r="C171" s="247" t="s">
        <v>345</v>
      </c>
      <c r="D171" s="194">
        <v>7417.91</v>
      </c>
      <c r="E171" s="194">
        <v>13699.9</v>
      </c>
      <c r="F171" s="45">
        <f t="shared" si="26"/>
        <v>184.68679183220073</v>
      </c>
    </row>
    <row r="172" spans="1:6" ht="12.75" customHeight="1" x14ac:dyDescent="0.2">
      <c r="A172" s="63">
        <v>3222</v>
      </c>
      <c r="B172" s="64" t="s">
        <v>346</v>
      </c>
      <c r="C172" s="247" t="s">
        <v>347</v>
      </c>
      <c r="D172" s="194">
        <v>18911.009999999998</v>
      </c>
      <c r="E172" s="194">
        <v>21665.95</v>
      </c>
      <c r="F172" s="45">
        <f t="shared" si="26"/>
        <v>114.56791572739901</v>
      </c>
    </row>
    <row r="173" spans="1:6" ht="12.75" customHeight="1" x14ac:dyDescent="0.2">
      <c r="A173" s="63">
        <v>3223</v>
      </c>
      <c r="B173" s="65" t="s">
        <v>348</v>
      </c>
      <c r="C173" s="247" t="s">
        <v>349</v>
      </c>
      <c r="D173" s="194">
        <v>5977.5</v>
      </c>
      <c r="E173" s="194">
        <v>10332.68</v>
      </c>
      <c r="F173" s="45">
        <f t="shared" si="26"/>
        <v>172.85955667084903</v>
      </c>
    </row>
    <row r="174" spans="1:6" ht="12.75" customHeight="1" x14ac:dyDescent="0.2">
      <c r="A174" s="63">
        <v>3224</v>
      </c>
      <c r="B174" s="65" t="s">
        <v>350</v>
      </c>
      <c r="C174" s="247" t="s">
        <v>351</v>
      </c>
      <c r="D174" s="194">
        <v>531.08000000000004</v>
      </c>
      <c r="E174" s="194">
        <v>128.44</v>
      </c>
      <c r="F174" s="45">
        <f t="shared" si="26"/>
        <v>24.184680274158314</v>
      </c>
    </row>
    <row r="175" spans="1:6" ht="12.75" customHeight="1" x14ac:dyDescent="0.2">
      <c r="A175" s="63">
        <v>3225</v>
      </c>
      <c r="B175" s="65" t="s">
        <v>352</v>
      </c>
      <c r="C175" s="247" t="s">
        <v>353</v>
      </c>
      <c r="D175" s="194">
        <v>2601.94</v>
      </c>
      <c r="E175" s="194">
        <v>8684.4500000000007</v>
      </c>
      <c r="F175" s="45">
        <f t="shared" si="26"/>
        <v>333.7682652174916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1259.6600000000001</v>
      </c>
      <c r="E177" s="194"/>
      <c r="F177" s="45">
        <f t="shared" si="26"/>
        <v>0</v>
      </c>
    </row>
    <row r="178" spans="1:6" ht="12.75" customHeight="1" x14ac:dyDescent="0.2">
      <c r="A178" s="63">
        <v>323</v>
      </c>
      <c r="B178" s="65" t="s">
        <v>358</v>
      </c>
      <c r="C178" s="247" t="s">
        <v>359</v>
      </c>
      <c r="D178" s="60">
        <f t="shared" ref="D178:E178" si="35">SUM(D179:D187)</f>
        <v>21493.949999999997</v>
      </c>
      <c r="E178" s="60">
        <f t="shared" si="35"/>
        <v>25567.47</v>
      </c>
      <c r="F178" s="45">
        <f t="shared" si="26"/>
        <v>118.95193763826568</v>
      </c>
    </row>
    <row r="179" spans="1:6" ht="12.75" customHeight="1" x14ac:dyDescent="0.2">
      <c r="A179" s="63">
        <v>3231</v>
      </c>
      <c r="B179" s="65" t="s">
        <v>360</v>
      </c>
      <c r="C179" s="247" t="s">
        <v>361</v>
      </c>
      <c r="D179" s="194">
        <v>829.42</v>
      </c>
      <c r="E179" s="194">
        <v>1330.85</v>
      </c>
      <c r="F179" s="45">
        <f t="shared" si="26"/>
        <v>160.45549902341395</v>
      </c>
    </row>
    <row r="180" spans="1:6" ht="12.75" customHeight="1" x14ac:dyDescent="0.2">
      <c r="A180" s="63">
        <v>3232</v>
      </c>
      <c r="B180" s="65" t="s">
        <v>362</v>
      </c>
      <c r="C180" s="247" t="s">
        <v>363</v>
      </c>
      <c r="D180" s="194">
        <v>3774.14</v>
      </c>
      <c r="E180" s="194">
        <v>6541.42</v>
      </c>
      <c r="F180" s="45">
        <f t="shared" si="26"/>
        <v>173.32213431404242</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1857.65</v>
      </c>
      <c r="E182" s="194">
        <v>2131.91</v>
      </c>
      <c r="F182" s="45">
        <f t="shared" si="26"/>
        <v>114.76381449681048</v>
      </c>
    </row>
    <row r="183" spans="1:6" ht="12.75" customHeight="1" x14ac:dyDescent="0.2">
      <c r="A183" s="63">
        <v>3235</v>
      </c>
      <c r="B183" s="64" t="s">
        <v>368</v>
      </c>
      <c r="C183" s="247" t="s">
        <v>369</v>
      </c>
      <c r="D183" s="194">
        <v>1134.57</v>
      </c>
      <c r="E183" s="194">
        <v>3246.96</v>
      </c>
      <c r="F183" s="45">
        <f t="shared" si="26"/>
        <v>286.18419313043711</v>
      </c>
    </row>
    <row r="184" spans="1:6" ht="12.75" customHeight="1" x14ac:dyDescent="0.2">
      <c r="A184" s="63">
        <v>3236</v>
      </c>
      <c r="B184" s="64" t="s">
        <v>370</v>
      </c>
      <c r="C184" s="247" t="s">
        <v>371</v>
      </c>
      <c r="D184" s="194">
        <v>1162.1400000000001</v>
      </c>
      <c r="E184" s="194">
        <v>1237.8</v>
      </c>
      <c r="F184" s="45">
        <f t="shared" si="26"/>
        <v>106.51040322164282</v>
      </c>
    </row>
    <row r="185" spans="1:6" ht="12.75" customHeight="1" x14ac:dyDescent="0.2">
      <c r="A185" s="63">
        <v>3237</v>
      </c>
      <c r="B185" s="64" t="s">
        <v>372</v>
      </c>
      <c r="C185" s="247" t="s">
        <v>373</v>
      </c>
      <c r="D185" s="194">
        <v>12327.17</v>
      </c>
      <c r="E185" s="194">
        <v>10558.85</v>
      </c>
      <c r="F185" s="45">
        <f t="shared" si="26"/>
        <v>85.65510169811887</v>
      </c>
    </row>
    <row r="186" spans="1:6" ht="12.75" customHeight="1" x14ac:dyDescent="0.2">
      <c r="A186" s="63">
        <v>3238</v>
      </c>
      <c r="B186" s="64" t="s">
        <v>374</v>
      </c>
      <c r="C186" s="247" t="s">
        <v>375</v>
      </c>
      <c r="D186" s="194">
        <v>408.86</v>
      </c>
      <c r="E186" s="194">
        <v>519.67999999999995</v>
      </c>
      <c r="F186" s="45">
        <f t="shared" si="26"/>
        <v>127.10463239250598</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5788.26</v>
      </c>
      <c r="E194" s="60">
        <f t="shared" si="36"/>
        <v>2441.5699999999997</v>
      </c>
      <c r="F194" s="45">
        <f t="shared" si="26"/>
        <v>42.181415485828204</v>
      </c>
    </row>
    <row r="195" spans="1:6" ht="12.75" customHeight="1" x14ac:dyDescent="0.2">
      <c r="A195" s="63">
        <v>3291</v>
      </c>
      <c r="B195" s="183" t="s">
        <v>392</v>
      </c>
      <c r="C195" s="247" t="s">
        <v>393</v>
      </c>
      <c r="D195" s="194">
        <v>2220.71</v>
      </c>
      <c r="E195" s="194">
        <v>1622.18</v>
      </c>
      <c r="F195" s="45">
        <f t="shared" si="26"/>
        <v>73.047809034047674</v>
      </c>
    </row>
    <row r="196" spans="1:6" ht="12.75" customHeight="1" x14ac:dyDescent="0.2">
      <c r="A196" s="63">
        <v>3292</v>
      </c>
      <c r="B196" s="64" t="s">
        <v>394</v>
      </c>
      <c r="C196" s="247" t="s">
        <v>395</v>
      </c>
      <c r="D196" s="194">
        <v>1827.58</v>
      </c>
      <c r="E196" s="194">
        <v>129.88</v>
      </c>
      <c r="F196" s="45">
        <f t="shared" si="26"/>
        <v>7.1066656452795502</v>
      </c>
    </row>
    <row r="197" spans="1:6" ht="12.75" customHeight="1" x14ac:dyDescent="0.2">
      <c r="A197" s="63">
        <v>3293</v>
      </c>
      <c r="B197" s="64" t="s">
        <v>396</v>
      </c>
      <c r="C197" s="247" t="s">
        <v>397</v>
      </c>
      <c r="D197" s="194">
        <v>916.09</v>
      </c>
      <c r="E197" s="194"/>
      <c r="F197" s="45">
        <f t="shared" si="26"/>
        <v>0</v>
      </c>
    </row>
    <row r="198" spans="1:6" ht="12.75" customHeight="1" x14ac:dyDescent="0.2">
      <c r="A198" s="63">
        <v>3294</v>
      </c>
      <c r="B198" s="64" t="s">
        <v>398</v>
      </c>
      <c r="C198" s="247" t="s">
        <v>399</v>
      </c>
      <c r="D198" s="194">
        <v>0</v>
      </c>
      <c r="E198" s="194">
        <v>60</v>
      </c>
      <c r="F198" s="45" t="str">
        <f t="shared" si="26"/>
        <v>-</v>
      </c>
    </row>
    <row r="199" spans="1:6" ht="12.75" customHeight="1" x14ac:dyDescent="0.2">
      <c r="A199" s="63">
        <v>3295</v>
      </c>
      <c r="B199" s="64" t="s">
        <v>400</v>
      </c>
      <c r="C199" s="247" t="s">
        <v>401</v>
      </c>
      <c r="D199" s="194">
        <v>189.99</v>
      </c>
      <c r="E199" s="194">
        <v>539.51</v>
      </c>
      <c r="F199" s="45">
        <f t="shared" si="26"/>
        <v>283.96757724090736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633.89</v>
      </c>
      <c r="E201" s="194">
        <v>90</v>
      </c>
      <c r="F201" s="45">
        <f t="shared" si="26"/>
        <v>14.198046979759896</v>
      </c>
    </row>
    <row r="202" spans="1:6" ht="12.75" customHeight="1" x14ac:dyDescent="0.2">
      <c r="A202" s="63">
        <v>34</v>
      </c>
      <c r="B202" s="183" t="s">
        <v>406</v>
      </c>
      <c r="C202" s="247" t="s">
        <v>407</v>
      </c>
      <c r="D202" s="60">
        <f t="shared" ref="D202:E202" si="37">D203+D208+D216</f>
        <v>656</v>
      </c>
      <c r="E202" s="60">
        <f t="shared" si="37"/>
        <v>947.7</v>
      </c>
      <c r="F202" s="45">
        <f t="shared" si="26"/>
        <v>144.46646341463415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656</v>
      </c>
      <c r="E216" s="60">
        <f t="shared" si="40"/>
        <v>947.7</v>
      </c>
      <c r="F216" s="45">
        <f t="shared" si="26"/>
        <v>144.46646341463415</v>
      </c>
    </row>
    <row r="217" spans="1:6" ht="12.75" customHeight="1" x14ac:dyDescent="0.2">
      <c r="A217" s="63">
        <v>3431</v>
      </c>
      <c r="B217" s="182" t="s">
        <v>436</v>
      </c>
      <c r="C217" s="247" t="s">
        <v>437</v>
      </c>
      <c r="D217" s="194">
        <v>656</v>
      </c>
      <c r="E217" s="194">
        <v>947.7</v>
      </c>
      <c r="F217" s="45">
        <f t="shared" si="26"/>
        <v>144.46646341463415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12800.43</v>
      </c>
      <c r="E262" s="60">
        <f t="shared" si="55"/>
        <v>31723.62</v>
      </c>
      <c r="F262" s="45">
        <f t="shared" ref="F262:F268" si="56">IF(D262&lt;&gt;0,IF(E262/D262&gt;=100,"&gt;&gt;100",E262/D262*100),"-")</f>
        <v>247.83245562844374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12800.43</v>
      </c>
      <c r="E269" s="60">
        <f t="shared" si="58"/>
        <v>31723.62</v>
      </c>
      <c r="F269" s="45">
        <f t="shared" ref="F269:F272" si="59">IF(D269&lt;&gt;0,IF(E269/D269&gt;=100,"&gt;&gt;100",E269/D269*100),"-")</f>
        <v>247.83245562844374</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12800.43</v>
      </c>
      <c r="E271" s="194">
        <v>31723.62</v>
      </c>
      <c r="F271" s="45">
        <f t="shared" si="59"/>
        <v>247.83245562844374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245.46</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245.46</v>
      </c>
      <c r="E274" s="60">
        <f t="shared" si="62"/>
        <v>0</v>
      </c>
      <c r="F274" s="45">
        <f t="shared" si="61"/>
        <v>0</v>
      </c>
    </row>
    <row r="275" spans="1:6" ht="12.75" customHeight="1" x14ac:dyDescent="0.2">
      <c r="A275" s="63">
        <v>3811</v>
      </c>
      <c r="B275" s="64" t="s">
        <v>543</v>
      </c>
      <c r="C275" s="247" t="s">
        <v>544</v>
      </c>
      <c r="D275" s="194">
        <v>245.46</v>
      </c>
      <c r="E275" s="194"/>
      <c r="F275" s="45">
        <f t="shared" si="61"/>
        <v>0</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381922.03</v>
      </c>
      <c r="E299" s="60">
        <f>E152-E297+E298</f>
        <v>545594.29</v>
      </c>
      <c r="F299" s="45">
        <f t="shared" si="68"/>
        <v>142.8548884702985</v>
      </c>
    </row>
    <row r="300" spans="1:6" ht="12.75" customHeight="1" x14ac:dyDescent="0.2">
      <c r="A300" s="63" t="s">
        <v>582</v>
      </c>
      <c r="B300" s="64" t="s">
        <v>593</v>
      </c>
      <c r="C300" s="247" t="s">
        <v>594</v>
      </c>
      <c r="D300" s="60">
        <f>IF(D6&gt;=D299,D6-D299,0)</f>
        <v>14535.509999999951</v>
      </c>
      <c r="E300" s="60">
        <f>IF(E6&gt;=E299,E6-E299,0)</f>
        <v>0</v>
      </c>
      <c r="F300" s="45">
        <f t="shared" si="68"/>
        <v>0</v>
      </c>
    </row>
    <row r="301" spans="1:6" ht="12.75" customHeight="1" x14ac:dyDescent="0.2">
      <c r="A301" s="63" t="s">
        <v>582</v>
      </c>
      <c r="B301" s="64" t="s">
        <v>595</v>
      </c>
      <c r="C301" s="247" t="s">
        <v>596</v>
      </c>
      <c r="D301" s="60">
        <f>IF(D299&gt;=D6,D299-D6,0)</f>
        <v>0</v>
      </c>
      <c r="E301" s="60">
        <f>IF(E299&gt;=E6,E299-E6,0)</f>
        <v>203.52000000001863</v>
      </c>
      <c r="F301" s="45" t="str">
        <f t="shared" si="68"/>
        <v>-</v>
      </c>
    </row>
    <row r="302" spans="1:6" ht="12.75" customHeight="1" x14ac:dyDescent="0.2">
      <c r="A302" s="63">
        <v>92211</v>
      </c>
      <c r="B302" s="64" t="s">
        <v>597</v>
      </c>
      <c r="C302" s="247" t="s">
        <v>598</v>
      </c>
      <c r="D302" s="194">
        <v>16283.57</v>
      </c>
      <c r="E302" s="194">
        <v>30819.08</v>
      </c>
      <c r="F302" s="45">
        <f t="shared" si="68"/>
        <v>189.26488478877789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4512.1899999999996</v>
      </c>
      <c r="E304" s="194">
        <v>6260.33</v>
      </c>
      <c r="F304" s="45">
        <f t="shared" si="68"/>
        <v>138.74260614025562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1837.2</v>
      </c>
      <c r="E360" s="60">
        <f t="shared" si="86"/>
        <v>3174.05</v>
      </c>
      <c r="F360" s="45">
        <f t="shared" si="72"/>
        <v>172.76562159808404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1837.2</v>
      </c>
      <c r="E373" s="60">
        <f t="shared" si="90"/>
        <v>3174.05</v>
      </c>
      <c r="F373" s="45">
        <f t="shared" si="72"/>
        <v>172.76562159808404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1462.2</v>
      </c>
      <c r="E379" s="60">
        <f t="shared" si="92"/>
        <v>3174.05</v>
      </c>
      <c r="F379" s="45">
        <f t="shared" si="72"/>
        <v>217.0735877444946</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1462.2</v>
      </c>
      <c r="E386" s="194">
        <v>3174.05</v>
      </c>
      <c r="F386" s="45">
        <f t="shared" si="72"/>
        <v>217.0735877444946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375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375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1837.2</v>
      </c>
      <c r="E418" s="60">
        <f t="shared" si="102"/>
        <v>3174.05</v>
      </c>
      <c r="F418" s="45">
        <f t="shared" si="72"/>
        <v>172.76562159808404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14295.12</v>
      </c>
      <c r="E420" s="194">
        <v>16132.32</v>
      </c>
      <c r="F420" s="45">
        <f t="shared" si="72"/>
        <v>112.8519382838339</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396457.54</v>
      </c>
      <c r="E422" s="60">
        <f>E6+E308</f>
        <v>545390.77</v>
      </c>
      <c r="F422" s="45">
        <f t="shared" si="72"/>
        <v>137.56599760973143</v>
      </c>
    </row>
    <row r="423" spans="1:6" ht="12.75" customHeight="1" x14ac:dyDescent="0.2">
      <c r="A423" s="63" t="s">
        <v>582</v>
      </c>
      <c r="B423" s="64" t="s">
        <v>805</v>
      </c>
      <c r="C423" s="247" t="s">
        <v>806</v>
      </c>
      <c r="D423" s="60">
        <f t="shared" ref="D423:E423" si="103">D299+D360</f>
        <v>383759.23000000004</v>
      </c>
      <c r="E423" s="60">
        <f t="shared" si="103"/>
        <v>548768.34000000008</v>
      </c>
      <c r="F423" s="45">
        <f t="shared" si="72"/>
        <v>142.99808241745745</v>
      </c>
    </row>
    <row r="424" spans="1:6" ht="12.75" customHeight="1" x14ac:dyDescent="0.2">
      <c r="A424" s="63" t="s">
        <v>582</v>
      </c>
      <c r="B424" s="64" t="s">
        <v>807</v>
      </c>
      <c r="C424" s="247" t="s">
        <v>808</v>
      </c>
      <c r="D424" s="60">
        <f t="shared" ref="D424:E424" si="104">IF(D422&gt;=D423,D422-D423,0)</f>
        <v>12698.309999999939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3377.5700000000652</v>
      </c>
      <c r="F425" s="45" t="str">
        <f t="shared" si="72"/>
        <v>-</v>
      </c>
    </row>
    <row r="426" spans="1:6" ht="12.75" customHeight="1" x14ac:dyDescent="0.2">
      <c r="A426" s="251" t="s">
        <v>811</v>
      </c>
      <c r="B426" s="183" t="s">
        <v>812</v>
      </c>
      <c r="C426" s="252" t="s">
        <v>813</v>
      </c>
      <c r="D426" s="60">
        <f t="shared" ref="D426:E426" si="106">IF(D302-D303+D419-D420&gt;=0,D302-D303+D419-D420,0)</f>
        <v>1988.4499999999989</v>
      </c>
      <c r="E426" s="60">
        <f t="shared" si="106"/>
        <v>14686.760000000002</v>
      </c>
      <c r="F426" s="45">
        <f t="shared" si="72"/>
        <v>738.60343483617942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4512.1899999999996</v>
      </c>
      <c r="E428" s="81">
        <f t="shared" si="108"/>
        <v>6260.33</v>
      </c>
      <c r="F428" s="61">
        <f t="shared" si="72"/>
        <v>138.74260614025562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396457.54</v>
      </c>
      <c r="E643" s="60">
        <f>E422+E430</f>
        <v>545390.77</v>
      </c>
      <c r="F643" s="45">
        <f t="shared" si="109"/>
        <v>137.56599760973143</v>
      </c>
    </row>
    <row r="644" spans="1:6" ht="12.75" customHeight="1" x14ac:dyDescent="0.2">
      <c r="A644" s="63" t="s">
        <v>582</v>
      </c>
      <c r="B644" s="64" t="s">
        <v>1238</v>
      </c>
      <c r="C644" s="247" t="s">
        <v>1239</v>
      </c>
      <c r="D644" s="60">
        <f>D423+D535</f>
        <v>383759.23000000004</v>
      </c>
      <c r="E644" s="60">
        <f>E423+E535</f>
        <v>548768.34000000008</v>
      </c>
      <c r="F644" s="45">
        <f t="shared" si="109"/>
        <v>142.99808241745745</v>
      </c>
    </row>
    <row r="645" spans="1:6" ht="12.75" customHeight="1" x14ac:dyDescent="0.2">
      <c r="A645" s="63" t="s">
        <v>582</v>
      </c>
      <c r="B645" s="64" t="s">
        <v>1240</v>
      </c>
      <c r="C645" s="247" t="s">
        <v>1241</v>
      </c>
      <c r="D645" s="60">
        <f t="shared" ref="D645:E645" si="163">IF(D643&gt;=D644,D643-D644,0)</f>
        <v>12698.309999999939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3377.5700000000652</v>
      </c>
      <c r="F646" s="45" t="str">
        <f t="shared" si="109"/>
        <v>-</v>
      </c>
    </row>
    <row r="647" spans="1:6" ht="24" x14ac:dyDescent="0.2">
      <c r="A647" s="251" t="s">
        <v>1244</v>
      </c>
      <c r="B647" s="64" t="s">
        <v>1245</v>
      </c>
      <c r="C647" s="252" t="s">
        <v>1244</v>
      </c>
      <c r="D647" s="60">
        <f>IF(D426-D427+D641-D642&gt;=0,D426-D427+D641-D642,0)</f>
        <v>1988.4499999999989</v>
      </c>
      <c r="E647" s="60">
        <f>IF(E426-E427+E641-E642&gt;=0,E426-E427+E641-E642,0)</f>
        <v>14686.760000000002</v>
      </c>
      <c r="F647" s="45">
        <f t="shared" si="109"/>
        <v>738.60343483617942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14686.759999999938</v>
      </c>
      <c r="E649" s="60">
        <f t="shared" si="165"/>
        <v>11309.189999999937</v>
      </c>
      <c r="F649" s="45">
        <f t="shared" si="109"/>
        <v>77.002620046899267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6601.14</v>
      </c>
      <c r="E653" s="194">
        <v>16307.07</v>
      </c>
      <c r="F653" s="45">
        <f t="shared" ref="F653:F740" si="167">IF(D653&lt;&gt;0,IF(E653/D653&gt;=100,"&gt;&gt;100",E653/D653*100),"-")</f>
        <v>247.03414864705184</v>
      </c>
    </row>
    <row r="654" spans="1:6" ht="12.75" customHeight="1" x14ac:dyDescent="0.2">
      <c r="A654" s="63" t="s">
        <v>1257</v>
      </c>
      <c r="B654" s="64" t="s">
        <v>1258</v>
      </c>
      <c r="C654" s="247" t="s">
        <v>1257</v>
      </c>
      <c r="D654" s="194">
        <v>400507.46</v>
      </c>
      <c r="E654" s="194">
        <v>459561.83</v>
      </c>
      <c r="F654" s="45">
        <f t="shared" si="167"/>
        <v>114.74488639986879</v>
      </c>
    </row>
    <row r="655" spans="1:6" ht="12.75" customHeight="1" x14ac:dyDescent="0.2">
      <c r="A655" s="63" t="s">
        <v>1259</v>
      </c>
      <c r="B655" s="64" t="s">
        <v>1260</v>
      </c>
      <c r="C655" s="247" t="s">
        <v>1259</v>
      </c>
      <c r="D655" s="194">
        <v>390801.53</v>
      </c>
      <c r="E655" s="194">
        <v>475862.17</v>
      </c>
      <c r="F655" s="45">
        <f t="shared" si="167"/>
        <v>121.76568756012801</v>
      </c>
    </row>
    <row r="656" spans="1:6" ht="24" x14ac:dyDescent="0.2">
      <c r="A656" s="63">
        <v>11</v>
      </c>
      <c r="B656" s="64" t="s">
        <v>1261</v>
      </c>
      <c r="C656" s="247" t="s">
        <v>1262</v>
      </c>
      <c r="D656" s="60">
        <f t="shared" ref="D656:E656" si="168">+D653+D654-D655</f>
        <v>16307.070000000007</v>
      </c>
      <c r="E656" s="60">
        <f t="shared" si="168"/>
        <v>6.7300000000395812</v>
      </c>
      <c r="F656" s="45">
        <f t="shared" si="167"/>
        <v>4.1270442820442781E-2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17</v>
      </c>
      <c r="E658" s="253">
        <v>21</v>
      </c>
      <c r="F658" s="45">
        <f t="shared" si="167"/>
        <v>123.52941176470588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16</v>
      </c>
      <c r="E660" s="253">
        <v>19</v>
      </c>
      <c r="F660" s="45">
        <f t="shared" si="167"/>
        <v>118.75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4813</v>
      </c>
      <c r="E669" s="194">
        <v>9683.9</v>
      </c>
      <c r="F669" s="45">
        <f t="shared" si="167"/>
        <v>201.20299189694575</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89610.15</v>
      </c>
      <c r="E724" s="192">
        <v>91992.97</v>
      </c>
      <c r="F724" s="71">
        <f t="shared" si="167"/>
        <v>102.65909609569898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561.33000000000004</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9692.6299999999992</v>
      </c>
      <c r="E734" s="192">
        <v>9395.48</v>
      </c>
      <c r="F734" s="71">
        <f t="shared" si="167"/>
        <v>96.93426861440085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532.14</v>
      </c>
      <c r="E736" s="194">
        <v>687.8</v>
      </c>
      <c r="F736" s="45">
        <f t="shared" si="167"/>
        <v>129.25170068027211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8650.9699999999993</v>
      </c>
      <c r="E738" s="194">
        <v>1309.8699999999999</v>
      </c>
      <c r="F738" s="45">
        <f t="shared" si="167"/>
        <v>15.14130785333899</v>
      </c>
    </row>
    <row r="739" spans="1:6" ht="12.75" customHeight="1" x14ac:dyDescent="0.2">
      <c r="A739" s="70" t="s">
        <v>1408</v>
      </c>
      <c r="B739" s="65" t="s">
        <v>1409</v>
      </c>
      <c r="C739" s="278" t="s">
        <v>1408</v>
      </c>
      <c r="D739" s="192">
        <v>2441.2800000000002</v>
      </c>
      <c r="E739" s="192">
        <v>56.25</v>
      </c>
      <c r="F739" s="71">
        <f t="shared" si="167"/>
        <v>2.304119150609516</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2220.71</v>
      </c>
      <c r="E741" s="192">
        <v>1622.18</v>
      </c>
      <c r="F741" s="71">
        <f t="shared" ref="F741:F1006" si="169">IF(D741&lt;&gt;0,IF(E741/D741&gt;=100,"&gt;&gt;100",E741/D741*100),"-")</f>
        <v>73.047809034047674</v>
      </c>
    </row>
    <row r="742" spans="1:6" ht="12.75" customHeight="1" x14ac:dyDescent="0.2">
      <c r="A742" s="70" t="s">
        <v>1414</v>
      </c>
      <c r="B742" s="65" t="s">
        <v>1415</v>
      </c>
      <c r="C742" s="278" t="s">
        <v>1414</v>
      </c>
      <c r="D742" s="192">
        <v>1827.58</v>
      </c>
      <c r="E742" s="192">
        <v>129.88</v>
      </c>
      <c r="F742" s="71">
        <f t="shared" si="169"/>
        <v>7.1066656452795502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12800.43</v>
      </c>
      <c r="E854" s="194">
        <v>31723.62</v>
      </c>
      <c r="F854" s="45">
        <f t="shared" si="169"/>
        <v>247.83245562844374</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1" zoomScaleNormal="100" workbookViewId="0">
      <selection activeCell="E73" sqref="E7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27691.939999999988</v>
      </c>
      <c r="E6" s="180">
        <f t="shared" si="0"/>
        <v>26200.940000000002</v>
      </c>
      <c r="F6" s="181">
        <f t="shared" ref="F6:F298" si="1">IF(D6&gt;0,IF(E6/D6&gt;=100,"&gt;&gt;100",E6/D6*100),"-")</f>
        <v>94.615761842615626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5980.7799999999879</v>
      </c>
      <c r="E7" s="79">
        <f t="shared" si="2"/>
        <v>5176.3200000000052</v>
      </c>
      <c r="F7" s="71">
        <f t="shared" si="1"/>
        <v>86.54924608495908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5269.4399999999878</v>
      </c>
      <c r="E12" s="79">
        <f t="shared" si="3"/>
        <v>3587.1300000000047</v>
      </c>
      <c r="F12" s="71">
        <f t="shared" si="1"/>
        <v>68.074216615048528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4988.1899999999878</v>
      </c>
      <c r="E19" s="79">
        <f t="shared" si="5"/>
        <v>3493.3800000000047</v>
      </c>
      <c r="F19" s="71">
        <f t="shared" si="1"/>
        <v>70.033017988489078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8163.35</v>
      </c>
      <c r="E20" s="192">
        <v>9507.34</v>
      </c>
      <c r="F20" s="71">
        <f t="shared" si="1"/>
        <v>116.46370668904309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669.9</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7815.62</v>
      </c>
      <c r="E22" s="192">
        <v>7815.62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33460.629999999997</v>
      </c>
      <c r="E25" s="192">
        <v>33460.629999999997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21846.36</v>
      </c>
      <c r="E26" s="192">
        <v>22700.04</v>
      </c>
      <c r="F26" s="71">
        <f t="shared" si="1"/>
        <v>103.90765326580723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66297.77</v>
      </c>
      <c r="E28" s="192">
        <v>70660.149999999994</v>
      </c>
      <c r="F28" s="71">
        <f t="shared" si="1"/>
        <v>106.57997999027717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281.25</v>
      </c>
      <c r="E45" s="79">
        <f t="shared" si="9"/>
        <v>93.75</v>
      </c>
      <c r="F45" s="71">
        <f t="shared" si="1"/>
        <v>33.333333333333329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375</v>
      </c>
      <c r="E47" s="192">
        <v>375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93.75</v>
      </c>
      <c r="E50" s="192">
        <v>281.25</v>
      </c>
      <c r="F50" s="71">
        <f t="shared" si="1"/>
        <v>300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53625.13</v>
      </c>
      <c r="E54" s="192">
        <v>62340.83</v>
      </c>
      <c r="F54" s="71">
        <f t="shared" si="1"/>
        <v>116.25301421180706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53625.13</v>
      </c>
      <c r="E55" s="192">
        <v>62340.83</v>
      </c>
      <c r="F55" s="71">
        <f t="shared" si="1"/>
        <v>116.25301421180706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711.34</v>
      </c>
      <c r="E63" s="79">
        <f>SUM(E64:E68)</f>
        <v>1589.19</v>
      </c>
      <c r="F63" s="71">
        <f>IF(D63&gt;0,IF(E63/D63&gt;=100,"&gt;&gt;100",E63/D63*100),"-")</f>
        <v>223.40793432114037</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711.34</v>
      </c>
      <c r="E64" s="192">
        <v>1589.19</v>
      </c>
      <c r="F64" s="71">
        <f t="shared" si="1"/>
        <v>223.40793432114037</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21711.16</v>
      </c>
      <c r="E69" s="79">
        <f>E70+E82+E88+E119+E135+E147+E165+E171</f>
        <v>21024.62</v>
      </c>
      <c r="F69" s="71">
        <f t="shared" si="1"/>
        <v>96.837847448040549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16307.070000000002</v>
      </c>
      <c r="E70" s="79">
        <f t="shared" si="12"/>
        <v>6.73</v>
      </c>
      <c r="F70" s="71">
        <f t="shared" si="1"/>
        <v>4.1270442820200072E-2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16110.7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16110.7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196.37</v>
      </c>
      <c r="E80" s="192">
        <v>6.73</v>
      </c>
      <c r="F80" s="71">
        <f t="shared" si="1"/>
        <v>3.4272037480266846</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891.9</v>
      </c>
      <c r="E82" s="79">
        <f>SUM(E83:E85)-E86+E87</f>
        <v>842.29</v>
      </c>
      <c r="F82" s="71">
        <f t="shared" si="1"/>
        <v>94.437717232873638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8.08</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100.19</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783.63</v>
      </c>
      <c r="E87" s="192">
        <v>842.29</v>
      </c>
      <c r="F87" s="71">
        <f t="shared" si="1"/>
        <v>107.48567563773719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4512.1899999999996</v>
      </c>
      <c r="E147" s="79">
        <f t="shared" si="24"/>
        <v>20175.599999999999</v>
      </c>
      <c r="F147" s="71">
        <f t="shared" si="1"/>
        <v>447.13542647805167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4512.1899999999996</v>
      </c>
      <c r="E160" s="192">
        <v>6260.33</v>
      </c>
      <c r="F160" s="71">
        <f t="shared" si="1"/>
        <v>138.74260614025562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13915.27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27691.940000000002</v>
      </c>
      <c r="E176" s="79">
        <f>E177+E251</f>
        <v>26200.940000000006</v>
      </c>
      <c r="F176" s="71">
        <f t="shared" si="1"/>
        <v>94.615761842615584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2512.1999999999998</v>
      </c>
      <c r="E177" s="79">
        <f>E178+E197+E203+E219+E247+E248</f>
        <v>3455.0899999999997</v>
      </c>
      <c r="F177" s="71">
        <f t="shared" si="1"/>
        <v>137.53244168457925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2512.1999999999998</v>
      </c>
      <c r="E178" s="79">
        <f>SUM(E179:E181)+E185+E186+SUM(E194:E196)</f>
        <v>3455.0899999999997</v>
      </c>
      <c r="F178" s="71">
        <f t="shared" si="1"/>
        <v>137.53244168457925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101.1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2512.1999999999998</v>
      </c>
      <c r="E180" s="192">
        <v>3353.99</v>
      </c>
      <c r="F180" s="71">
        <f t="shared" si="1"/>
        <v>133.50808056683385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25179.74</v>
      </c>
      <c r="E251" s="79">
        <f>+E252+E255-E264+E274+E291</f>
        <v>22745.850000000006</v>
      </c>
      <c r="F251" s="71">
        <f t="shared" si="1"/>
        <v>90.333935139918069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5980.79</v>
      </c>
      <c r="E252" s="79">
        <f>E253-E254</f>
        <v>5176.33</v>
      </c>
      <c r="F252" s="71">
        <f t="shared" si="1"/>
        <v>86.549268574887265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5980.79</v>
      </c>
      <c r="E253" s="192">
        <v>5176.33</v>
      </c>
      <c r="F253" s="71">
        <f t="shared" si="1"/>
        <v>86.549268574887265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14686.760000000002</v>
      </c>
      <c r="E255" s="79">
        <f>E256-E260</f>
        <v>11309.190000000002</v>
      </c>
      <c r="F255" s="71">
        <f t="shared" si="1"/>
        <v>77.002620046899395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30819.08</v>
      </c>
      <c r="E256" s="79">
        <f>SUM(E257:E259)</f>
        <v>30819.08</v>
      </c>
      <c r="F256" s="71">
        <f t="shared" si="1"/>
        <v>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30819.08</v>
      </c>
      <c r="E257" s="192">
        <v>30819.08</v>
      </c>
      <c r="F257" s="71">
        <f t="shared" si="1"/>
        <v>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16132.32</v>
      </c>
      <c r="E260" s="79">
        <f>SUM(E261:E263)</f>
        <v>19509.89</v>
      </c>
      <c r="F260" s="71">
        <f t="shared" si="1"/>
        <v>120.93666626994752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16132.32</v>
      </c>
      <c r="E262" s="192">
        <v>19509.89</v>
      </c>
      <c r="F262" s="71">
        <f t="shared" si="1"/>
        <v>120.93666626994752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4512.1899999999996</v>
      </c>
      <c r="E274" s="79">
        <f>SUM(E275:E277)+SUM(E286:E290)</f>
        <v>6260.33</v>
      </c>
      <c r="F274" s="71">
        <f t="shared" si="1"/>
        <v>138.74260614025562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4512.1899999999996</v>
      </c>
      <c r="E287" s="192">
        <v>6260.33</v>
      </c>
      <c r="F287" s="71">
        <f t="shared" si="39"/>
        <v>138.74260614025562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4512.1899999999996</v>
      </c>
      <c r="E302" s="192">
        <v>20175.599999999999</v>
      </c>
      <c r="F302" s="71">
        <f t="shared" si="43"/>
        <v>447.13542647805167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782.8</v>
      </c>
      <c r="E308" s="192">
        <v>842.29</v>
      </c>
      <c r="F308" s="71">
        <f t="shared" si="43"/>
        <v>107.59964230965764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0.83</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13915.27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2512.1999999999998</v>
      </c>
      <c r="E336" s="192">
        <v>2059.6799999999998</v>
      </c>
      <c r="F336" s="71">
        <f t="shared" si="43"/>
        <v>81.987102937664204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1395.41</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383759.23</v>
      </c>
      <c r="E114" s="60">
        <f t="shared" si="22"/>
        <v>548768.34</v>
      </c>
      <c r="F114" s="45">
        <f t="shared" si="1"/>
        <v>142.99808241745743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383759.23</v>
      </c>
      <c r="E115" s="60">
        <f t="shared" si="23"/>
        <v>548768.34</v>
      </c>
      <c r="F115" s="45">
        <f t="shared" si="1"/>
        <v>142.99808241745743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383759.23</v>
      </c>
      <c r="E116" s="194">
        <v>548768.34</v>
      </c>
      <c r="F116" s="45">
        <f t="shared" si="1"/>
        <v>142.99808241745743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383759.23</v>
      </c>
      <c r="E141" s="81">
        <f t="shared" si="28"/>
        <v>548768.34</v>
      </c>
      <c r="F141" s="61">
        <f t="shared" si="1"/>
        <v>142.99808241745743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47" sqref="D4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2512.1999999999998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545378.38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542204.32999999996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416916.19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92750.11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814.41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31723.62</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3174.05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544435.49000000011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541261.44000000006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416815.09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91908.32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814.41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31723.62</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3174.05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3455.089999999851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2059.6799999999998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2059.6799999999998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2059.6799999999998</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1395.41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1395.41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26008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Korisnik6</cp:lastModifiedBy>
  <cp:lastPrinted>2026-02-02T13:40:12Z</cp:lastPrinted>
  <dcterms:created xsi:type="dcterms:W3CDTF">2022-04-01T05:14:30Z</dcterms:created>
  <dcterms:modified xsi:type="dcterms:W3CDTF">2026-02-02T13:40:25Z</dcterms:modified>
</cp:coreProperties>
</file>